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OneDrive\Documents\Hindringham 2023-24\Accounts\"/>
    </mc:Choice>
  </mc:AlternateContent>
  <bookViews>
    <workbookView xWindow="0" yWindow="0" windowWidth="15345" windowHeight="4815"/>
  </bookViews>
  <sheets>
    <sheet name="Sheet1" sheetId="1" r:id="rId1"/>
  </sheets>
  <definedNames>
    <definedName name="_xlnm.Print_Area" localSheetId="0">Sheet1!$A$1:$AB$48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44" i="1" l="1"/>
  <c r="Y44" i="1"/>
  <c r="X44" i="1"/>
  <c r="C33" i="1" l="1"/>
  <c r="I33" i="1" l="1"/>
  <c r="C37" i="1" l="1"/>
  <c r="I35" i="1"/>
  <c r="S44" i="1"/>
  <c r="H33" i="1" l="1"/>
  <c r="G33" i="1"/>
  <c r="F33" i="1"/>
  <c r="E33" i="1"/>
  <c r="V44" i="1" l="1"/>
  <c r="W44" i="1"/>
  <c r="AA44" i="1" l="1"/>
  <c r="U44" i="1"/>
  <c r="R44" i="1"/>
  <c r="T44" i="1"/>
  <c r="Q44" i="1"/>
  <c r="P44" i="1"/>
  <c r="O44" i="1"/>
  <c r="A33" i="1" l="1"/>
  <c r="AB44" i="1"/>
  <c r="M44" i="1" l="1"/>
  <c r="C38" i="1" s="1"/>
  <c r="C41" i="1" l="1"/>
  <c r="C43" i="1" s="1"/>
</calcChain>
</file>

<file path=xl/sharedStrings.xml><?xml version="1.0" encoding="utf-8"?>
<sst xmlns="http://schemas.openxmlformats.org/spreadsheetml/2006/main" count="75" uniqueCount="67">
  <si>
    <t>RECEIPTS</t>
  </si>
  <si>
    <t>Budget</t>
  </si>
  <si>
    <t>Date</t>
  </si>
  <si>
    <t>Item</t>
  </si>
  <si>
    <t>Precept</t>
  </si>
  <si>
    <t>VAT</t>
  </si>
  <si>
    <t>Misc</t>
  </si>
  <si>
    <t>Total</t>
  </si>
  <si>
    <t>Cheque No</t>
  </si>
  <si>
    <t>Ref</t>
  </si>
  <si>
    <t>Insurance</t>
  </si>
  <si>
    <t>Rents</t>
  </si>
  <si>
    <t>Opening balance b/fd</t>
  </si>
  <si>
    <t>PC Business a/c</t>
  </si>
  <si>
    <t>Clerk Sal</t>
  </si>
  <si>
    <t>Elections</t>
  </si>
  <si>
    <t>Income less Precept</t>
  </si>
  <si>
    <t>Expenses less staff</t>
  </si>
  <si>
    <t>Interest</t>
  </si>
  <si>
    <t>Misc/Exs</t>
  </si>
  <si>
    <t>PAYMENTS</t>
  </si>
  <si>
    <t>Total balance</t>
  </si>
  <si>
    <t>Bal in Business A/c</t>
  </si>
  <si>
    <t>Bal in Comm A/c</t>
  </si>
  <si>
    <t>Subs</t>
  </si>
  <si>
    <t>Donations</t>
  </si>
  <si>
    <t>Training</t>
  </si>
  <si>
    <t>Rental</t>
  </si>
  <si>
    <t>Hindringham Parish Council</t>
  </si>
  <si>
    <t>PC Community a/c</t>
  </si>
  <si>
    <t>(Incl c/f)</t>
  </si>
  <si>
    <t>Totals</t>
  </si>
  <si>
    <t>Grants</t>
  </si>
  <si>
    <t>Bottle Bank</t>
  </si>
  <si>
    <t>Cash Account 2023-24</t>
  </si>
  <si>
    <r>
      <t xml:space="preserve">NNDC </t>
    </r>
    <r>
      <rPr>
        <i/>
        <sz val="11"/>
        <color theme="1"/>
        <rFont val="Calibri"/>
        <family val="2"/>
        <scheme val="minor"/>
      </rPr>
      <t>dog bins</t>
    </r>
  </si>
  <si>
    <t>Maint/D bins</t>
  </si>
  <si>
    <r>
      <t xml:space="preserve">Countrystyle </t>
    </r>
    <r>
      <rPr>
        <i/>
        <sz val="11"/>
        <color theme="1"/>
        <rFont val="Calibri"/>
        <family val="2"/>
        <scheme val="minor"/>
      </rPr>
      <t>365279</t>
    </r>
  </si>
  <si>
    <t>Grant</t>
  </si>
  <si>
    <t>Kings Crops</t>
  </si>
  <si>
    <t>BACS</t>
  </si>
  <si>
    <t>Tip rental</t>
  </si>
  <si>
    <t>Waste Claim</t>
  </si>
  <si>
    <t>Beryl Flood</t>
  </si>
  <si>
    <t>Dennis Francis</t>
  </si>
  <si>
    <t>P.Field HPC</t>
  </si>
  <si>
    <t>P.Field Grant</t>
  </si>
  <si>
    <t>NALC</t>
  </si>
  <si>
    <t>Village Hall</t>
  </si>
  <si>
    <r>
      <t xml:space="preserve">Dennis Francis </t>
    </r>
    <r>
      <rPr>
        <i/>
        <sz val="11"/>
        <color theme="1"/>
        <rFont val="Calibri"/>
        <family val="2"/>
        <scheme val="minor"/>
      </rPr>
      <t>May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</si>
  <si>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383442</t>
    </r>
  </si>
  <si>
    <t>HMRC</t>
  </si>
  <si>
    <t>ICO</t>
  </si>
  <si>
    <r>
      <t xml:space="preserve">Clerk </t>
    </r>
    <r>
      <rPr>
        <i/>
        <sz val="11"/>
        <color theme="1"/>
        <rFont val="Calibri"/>
        <family val="2"/>
        <scheme val="minor"/>
      </rPr>
      <t>sal/exs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</si>
  <si>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383627</t>
    </r>
  </si>
  <si>
    <r>
      <t xml:space="preserve">Gresham PC </t>
    </r>
    <r>
      <rPr>
        <i/>
        <sz val="11"/>
        <color theme="1"/>
        <rFont val="Calibri"/>
        <family val="2"/>
        <scheme val="minor"/>
      </rPr>
      <t>SLCC sub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</si>
  <si>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June</t>
    </r>
  </si>
  <si>
    <t>S. Dye Chair Allowance</t>
  </si>
  <si>
    <r>
      <t xml:space="preserve">Countrystyle </t>
    </r>
    <r>
      <rPr>
        <i/>
        <sz val="11"/>
        <color theme="1"/>
        <rFont val="Calibri"/>
        <family val="2"/>
        <scheme val="minor"/>
      </rPr>
      <t>390055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</si>
  <si>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August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</si>
  <si>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400810</t>
    </r>
  </si>
  <si>
    <t>Roger Lake</t>
  </si>
  <si>
    <r>
      <t xml:space="preserve">S. Dye </t>
    </r>
    <r>
      <rPr>
        <i/>
        <sz val="11"/>
        <color theme="1"/>
        <rFont val="Calibri"/>
        <family val="2"/>
        <scheme val="minor"/>
      </rPr>
      <t>Project expenses</t>
    </r>
  </si>
  <si>
    <r>
      <t xml:space="preserve">Nick Hindle </t>
    </r>
    <r>
      <rPr>
        <i/>
        <sz val="11"/>
        <color theme="1"/>
        <rFont val="Calibri"/>
        <family val="2"/>
        <scheme val="minor"/>
      </rPr>
      <t>deposit</t>
    </r>
  </si>
  <si>
    <t>Clerk sal/exs</t>
  </si>
  <si>
    <t>D. Bracey</t>
  </si>
  <si>
    <r>
      <t xml:space="preserve">NALC </t>
    </r>
    <r>
      <rPr>
        <i/>
        <sz val="11"/>
        <color theme="1"/>
        <rFont val="Calibri"/>
        <family val="2"/>
        <scheme val="minor"/>
      </rPr>
      <t>website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</si>
</sst>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0" fillId="0" borderId="0" xfId="0" applyAlignment="1"/>
    <xf numFmtId="15" fontId="0" fillId="0" borderId="1" xfId="0" applyNumberFormat="1" applyBorder="1"/>
    <xf numFmtId="0" fontId="4" fillId="0" borderId="1" xfId="0" applyFont="1" applyBorder="1" applyAlignment="1"/>
    <xf numFmtId="0" fontId="0" fillId="0" borderId="1" xfId="0" applyBorder="1"/>
    <xf numFmtId="0" fontId="0" fillId="0" borderId="1" xfId="0" applyBorder="1" applyAlignment="1"/>
    <xf numFmtId="2" fontId="0" fillId="0" borderId="1" xfId="0" applyNumberFormat="1" applyBorder="1"/>
    <xf numFmtId="15" fontId="0" fillId="0" borderId="1" xfId="0" applyNumberFormat="1" applyFont="1" applyBorder="1" applyAlignment="1">
      <alignment horizontal="right"/>
    </xf>
    <xf numFmtId="0" fontId="0" fillId="0" borderId="1" xfId="0" applyFont="1" applyBorder="1"/>
    <xf numFmtId="15" fontId="0" fillId="0" borderId="1" xfId="0" applyNumberFormat="1" applyFont="1" applyBorder="1"/>
    <xf numFmtId="2" fontId="3" fillId="0" borderId="1" xfId="0" applyNumberFormat="1" applyFont="1" applyBorder="1"/>
    <xf numFmtId="0" fontId="3" fillId="0" borderId="1" xfId="0" applyFont="1" applyBorder="1"/>
    <xf numFmtId="0" fontId="0" fillId="0" borderId="2" xfId="0" applyBorder="1"/>
    <xf numFmtId="2" fontId="0" fillId="0" borderId="2" xfId="0" applyNumberFormat="1" applyBorder="1"/>
    <xf numFmtId="0" fontId="6" fillId="0" borderId="0" xfId="0" applyFont="1" applyFill="1"/>
    <xf numFmtId="3" fontId="6" fillId="0" borderId="0" xfId="0" applyNumberFormat="1" applyFont="1"/>
    <xf numFmtId="0" fontId="6" fillId="0" borderId="0" xfId="0" applyFont="1"/>
    <xf numFmtId="0" fontId="0" fillId="0" borderId="0" xfId="0" applyBorder="1"/>
    <xf numFmtId="15" fontId="0" fillId="0" borderId="0" xfId="0" applyNumberFormat="1"/>
    <xf numFmtId="0" fontId="0" fillId="0" borderId="3" xfId="0" applyFill="1" applyBorder="1"/>
    <xf numFmtId="2" fontId="0" fillId="0" borderId="3" xfId="0" applyNumberFormat="1" applyFill="1" applyBorder="1"/>
    <xf numFmtId="15" fontId="0" fillId="0" borderId="1" xfId="0" applyNumberFormat="1" applyBorder="1" applyAlignment="1">
      <alignment horizontal="right"/>
    </xf>
    <xf numFmtId="2" fontId="4" fillId="0" borderId="1" xfId="0" applyNumberFormat="1" applyFont="1" applyBorder="1"/>
    <xf numFmtId="0" fontId="0" fillId="0" borderId="1" xfId="0" applyFont="1" applyBorder="1" applyAlignment="1"/>
    <xf numFmtId="0" fontId="0" fillId="0" borderId="0" xfId="0" applyFont="1" applyAlignment="1"/>
    <xf numFmtId="2" fontId="0" fillId="0" borderId="0" xfId="0" applyNumberFormat="1"/>
    <xf numFmtId="0" fontId="7" fillId="0" borderId="1" xfId="0" applyFont="1" applyBorder="1"/>
    <xf numFmtId="0" fontId="7" fillId="0" borderId="1" xfId="0" applyFont="1" applyBorder="1" applyAlignment="1"/>
    <xf numFmtId="0" fontId="4" fillId="0" borderId="1" xfId="0" applyFont="1" applyBorder="1"/>
    <xf numFmtId="2" fontId="0" fillId="0" borderId="1" xfId="0" applyNumberFormat="1" applyFill="1" applyBorder="1"/>
    <xf numFmtId="0" fontId="0" fillId="0" borderId="1" xfId="0" applyFill="1" applyBorder="1"/>
    <xf numFmtId="0" fontId="0" fillId="0" borderId="0" xfId="0" applyFill="1" applyBorder="1" applyAlignment="1"/>
    <xf numFmtId="4" fontId="0" fillId="0" borderId="1" xfId="0" applyNumberFormat="1" applyBorder="1"/>
    <xf numFmtId="2" fontId="8" fillId="0" borderId="1" xfId="0" applyNumberFormat="1" applyFont="1" applyBorder="1"/>
    <xf numFmtId="17" fontId="0" fillId="0" borderId="1" xfId="0" applyNumberFormat="1" applyBorder="1"/>
    <xf numFmtId="0" fontId="9" fillId="0" borderId="1" xfId="0" applyFont="1" applyBorder="1" applyAlignment="1"/>
    <xf numFmtId="15" fontId="0" fillId="0" borderId="1" xfId="0" applyNumberFormat="1" applyBorder="1" applyAlignment="1"/>
    <xf numFmtId="0" fontId="0" fillId="0" borderId="0" xfId="0" applyAlignment="1">
      <alignment wrapText="1"/>
    </xf>
    <xf numFmtId="15" fontId="0" fillId="0" borderId="0" xfId="0" applyNumberFormat="1" applyBorder="1"/>
    <xf numFmtId="2" fontId="0" fillId="0" borderId="0" xfId="0" applyNumberFormat="1" applyBorder="1"/>
    <xf numFmtId="2" fontId="0" fillId="0" borderId="4" xfId="0" applyNumberFormat="1" applyBorder="1"/>
    <xf numFmtId="2" fontId="0" fillId="0" borderId="5" xfId="0" applyNumberFormat="1" applyBorder="1"/>
    <xf numFmtId="2" fontId="0" fillId="0" borderId="4" xfId="0" applyNumberFormat="1" applyFill="1" applyBorder="1"/>
    <xf numFmtId="0" fontId="0" fillId="0" borderId="3" xfId="0" applyFill="1" applyBorder="1" applyAlignment="1"/>
    <xf numFmtId="0" fontId="0" fillId="0" borderId="3" xfId="0" applyFont="1" applyFill="1" applyBorder="1" applyAlignment="1"/>
    <xf numFmtId="17" fontId="0" fillId="0" borderId="1" xfId="0" applyNumberFormat="1" applyFont="1" applyBorder="1"/>
    <xf numFmtId="0" fontId="0" fillId="0" borderId="0" xfId="0" applyFont="1"/>
    <xf numFmtId="15" fontId="0" fillId="0" borderId="1" xfId="0" applyNumberFormat="1" applyFont="1" applyBorder="1" applyAlignment="1"/>
    <xf numFmtId="0" fontId="0" fillId="0" borderId="1" xfId="0" applyFill="1" applyBorder="1" applyAlignment="1"/>
    <xf numFmtId="0" fontId="3" fillId="0" borderId="3" xfId="0" applyFont="1" applyFill="1" applyBorder="1" applyAlignment="1"/>
    <xf numFmtId="2" fontId="0" fillId="0" borderId="3" xfId="0" applyNumberFormat="1" applyBorder="1"/>
    <xf numFmtId="2" fontId="0" fillId="0" borderId="6" xfId="0" applyNumberFormat="1" applyBorder="1"/>
    <xf numFmtId="2" fontId="0" fillId="0" borderId="7" xfId="0" applyNumberFormat="1" applyBorder="1"/>
    <xf numFmtId="164" fontId="0" fillId="0" borderId="1" xfId="0" applyNumberFormat="1" applyBorder="1"/>
    <xf numFmtId="0" fontId="10" fillId="0" borderId="4" xfId="0" applyFont="1" applyBorder="1"/>
    <xf numFmtId="0" fontId="0" fillId="0" borderId="4" xfId="0" applyBorder="1"/>
    <xf numFmtId="0" fontId="6" fillId="0" borderId="0" xfId="0" applyFont="1" applyBorder="1"/>
    <xf numFmtId="4" fontId="6" fillId="0" borderId="0" xfId="0" applyNumberFormat="1" applyFont="1"/>
    <xf numFmtId="0" fontId="3" fillId="0" borderId="5" xfId="0" applyFont="1" applyBorder="1"/>
    <xf numFmtId="0" fontId="3" fillId="0" borderId="8" xfId="0" applyFont="1" applyBorder="1"/>
    <xf numFmtId="4" fontId="10" fillId="0" borderId="9" xfId="0" applyNumberFormat="1" applyFont="1" applyBorder="1"/>
    <xf numFmtId="0" fontId="0" fillId="0" borderId="10" xfId="0" applyBorder="1"/>
    <xf numFmtId="17" fontId="0" fillId="0" borderId="3" xfId="0" applyNumberFormat="1" applyFont="1" applyFill="1" applyBorder="1"/>
    <xf numFmtId="15" fontId="0" fillId="0" borderId="2" xfId="0" applyNumberFormat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8"/>
  <sheetViews>
    <sheetView tabSelected="1" topLeftCell="K7" zoomScale="96" zoomScaleNormal="96" workbookViewId="0">
      <selection activeCell="V28" sqref="V28"/>
    </sheetView>
  </sheetViews>
  <sheetFormatPr defaultRowHeight="15" x14ac:dyDescent="0.25"/>
  <cols>
    <col min="1" max="1" width="11.5703125" customWidth="1"/>
    <col min="2" max="2" width="23.28515625" style="5" customWidth="1"/>
    <col min="3" max="4" width="10.28515625" customWidth="1"/>
    <col min="5" max="5" width="9" customWidth="1"/>
    <col min="8" max="8" width="9.5703125" customWidth="1"/>
    <col min="9" max="9" width="10.28515625" customWidth="1"/>
    <col min="10" max="10" width="2.28515625" customWidth="1"/>
    <col min="11" max="11" width="12.28515625" customWidth="1"/>
    <col min="12" max="12" width="22.28515625" customWidth="1"/>
    <col min="14" max="14" width="4.85546875" customWidth="1"/>
    <col min="16" max="16" width="10.85546875" customWidth="1"/>
    <col min="24" max="25" width="9.42578125" customWidth="1"/>
    <col min="26" max="26" width="12.28515625" customWidth="1"/>
  </cols>
  <sheetData>
    <row r="1" spans="1:28" ht="15.75" x14ac:dyDescent="0.25">
      <c r="J1" s="68" t="s">
        <v>28</v>
      </c>
      <c r="K1" s="68"/>
      <c r="L1" s="68"/>
      <c r="M1" s="68"/>
      <c r="N1" s="68"/>
      <c r="O1" s="68"/>
      <c r="P1" s="68"/>
    </row>
    <row r="2" spans="1:28" x14ac:dyDescent="0.25">
      <c r="J2" s="69" t="s">
        <v>34</v>
      </c>
      <c r="K2" s="69"/>
      <c r="L2" s="69"/>
      <c r="M2" s="69"/>
      <c r="N2" s="69"/>
      <c r="O2" s="69"/>
      <c r="P2" s="69"/>
    </row>
    <row r="3" spans="1:28" x14ac:dyDescent="0.25">
      <c r="A3" s="1" t="s">
        <v>0</v>
      </c>
      <c r="K3" s="1" t="s">
        <v>20</v>
      </c>
    </row>
    <row r="4" spans="1:28" x14ac:dyDescent="0.25">
      <c r="A4" s="2" t="s">
        <v>1</v>
      </c>
      <c r="C4" s="18">
        <v>8300</v>
      </c>
      <c r="D4" s="18"/>
      <c r="E4" s="20"/>
      <c r="F4" s="19"/>
      <c r="G4" s="20"/>
      <c r="H4" s="20">
        <v>19</v>
      </c>
      <c r="K4" s="2" t="s">
        <v>1</v>
      </c>
      <c r="O4" s="20">
        <v>1700</v>
      </c>
      <c r="P4" s="20">
        <v>350</v>
      </c>
      <c r="Q4" s="20">
        <v>3700</v>
      </c>
      <c r="R4" s="20">
        <v>50</v>
      </c>
      <c r="S4" s="20">
        <v>130</v>
      </c>
      <c r="T4" s="20">
        <v>250</v>
      </c>
      <c r="U4" s="20">
        <v>370</v>
      </c>
      <c r="V4" s="20">
        <v>200</v>
      </c>
      <c r="W4" s="20">
        <v>50</v>
      </c>
      <c r="X4" s="60"/>
      <c r="Y4" s="60">
        <v>1600</v>
      </c>
      <c r="Z4" s="61">
        <v>12472.2</v>
      </c>
      <c r="AA4" s="21"/>
      <c r="AB4" s="21"/>
    </row>
    <row r="5" spans="1:28" x14ac:dyDescent="0.25">
      <c r="A5" t="s">
        <v>2</v>
      </c>
      <c r="B5" s="5" t="s">
        <v>3</v>
      </c>
      <c r="C5" t="s">
        <v>4</v>
      </c>
      <c r="D5" t="s">
        <v>32</v>
      </c>
      <c r="E5" t="s">
        <v>18</v>
      </c>
      <c r="F5" s="3" t="s">
        <v>5</v>
      </c>
      <c r="G5" t="s">
        <v>27</v>
      </c>
      <c r="H5" s="4" t="s">
        <v>6</v>
      </c>
      <c r="I5" s="41" t="s">
        <v>31</v>
      </c>
      <c r="K5" t="s">
        <v>2</v>
      </c>
      <c r="L5" t="s">
        <v>3</v>
      </c>
      <c r="M5" s="4" t="s">
        <v>8</v>
      </c>
      <c r="N5" t="s">
        <v>9</v>
      </c>
      <c r="O5" t="s">
        <v>10</v>
      </c>
      <c r="P5" s="4" t="s">
        <v>36</v>
      </c>
      <c r="Q5" t="s">
        <v>14</v>
      </c>
      <c r="R5" t="s">
        <v>26</v>
      </c>
      <c r="S5" t="s">
        <v>11</v>
      </c>
      <c r="T5" s="4" t="s">
        <v>24</v>
      </c>
      <c r="U5" s="4" t="s">
        <v>19</v>
      </c>
      <c r="V5" s="4" t="s">
        <v>15</v>
      </c>
      <c r="W5" s="4" t="s">
        <v>25</v>
      </c>
      <c r="X5" s="62" t="s">
        <v>33</v>
      </c>
      <c r="Y5" s="63" t="s">
        <v>45</v>
      </c>
      <c r="Z5" s="64" t="s">
        <v>46</v>
      </c>
      <c r="AA5" s="59" t="s">
        <v>5</v>
      </c>
      <c r="AB5" s="59" t="s">
        <v>7</v>
      </c>
    </row>
    <row r="6" spans="1:28" x14ac:dyDescent="0.25">
      <c r="A6" s="6">
        <v>44652</v>
      </c>
      <c r="B6" s="39" t="s">
        <v>12</v>
      </c>
      <c r="C6" s="10"/>
      <c r="D6" s="10"/>
      <c r="E6" s="10"/>
      <c r="F6" s="14"/>
      <c r="G6" s="14"/>
      <c r="H6" s="14"/>
      <c r="I6" s="14">
        <v>9058.02</v>
      </c>
      <c r="K6" s="11">
        <v>45035</v>
      </c>
      <c r="L6" s="12" t="s">
        <v>35</v>
      </c>
      <c r="M6" s="12">
        <v>100125</v>
      </c>
      <c r="N6" s="8">
        <v>1</v>
      </c>
      <c r="O6" s="10"/>
      <c r="P6" s="10">
        <v>118.4</v>
      </c>
      <c r="Q6" s="10"/>
      <c r="R6" s="10"/>
      <c r="S6" s="10"/>
      <c r="T6" s="10"/>
      <c r="U6" s="10"/>
      <c r="V6" s="10"/>
      <c r="W6" s="55"/>
      <c r="X6" s="8"/>
      <c r="Y6" s="59"/>
      <c r="Z6" s="58"/>
      <c r="AA6" s="56">
        <v>23.68</v>
      </c>
      <c r="AB6" s="10">
        <v>142.08000000000001</v>
      </c>
    </row>
    <row r="7" spans="1:28" x14ac:dyDescent="0.25">
      <c r="A7" s="6">
        <v>45017</v>
      </c>
      <c r="B7" s="31" t="s">
        <v>13</v>
      </c>
      <c r="C7" s="10"/>
      <c r="D7" s="10"/>
      <c r="E7" s="10"/>
      <c r="F7" s="10"/>
      <c r="G7" s="10"/>
      <c r="H7" s="10"/>
      <c r="I7" s="10">
        <v>9073.17</v>
      </c>
      <c r="K7" s="6">
        <v>45035</v>
      </c>
      <c r="L7" s="8" t="s">
        <v>37</v>
      </c>
      <c r="M7" s="8">
        <v>100126</v>
      </c>
      <c r="N7" s="8">
        <v>2</v>
      </c>
      <c r="O7" s="8"/>
      <c r="P7" s="10"/>
      <c r="Q7" s="10"/>
      <c r="R7" s="10"/>
      <c r="S7" s="10"/>
      <c r="T7" s="10"/>
      <c r="U7" s="10"/>
      <c r="V7" s="10"/>
      <c r="W7" s="10"/>
      <c r="X7" s="10">
        <v>15</v>
      </c>
      <c r="Y7" s="10"/>
      <c r="Z7" s="15"/>
      <c r="AA7" s="10">
        <v>3</v>
      </c>
      <c r="AB7" s="10">
        <v>18</v>
      </c>
    </row>
    <row r="8" spans="1:28" x14ac:dyDescent="0.25">
      <c r="A8" s="42">
        <v>45017</v>
      </c>
      <c r="B8" s="31" t="s">
        <v>29</v>
      </c>
      <c r="C8" s="10"/>
      <c r="D8" s="10"/>
      <c r="E8" s="10"/>
      <c r="F8" s="10"/>
      <c r="G8" s="10"/>
      <c r="H8" s="10"/>
      <c r="I8" s="10">
        <v>500</v>
      </c>
      <c r="K8" s="6">
        <v>45020</v>
      </c>
      <c r="L8" s="8" t="s">
        <v>39</v>
      </c>
      <c r="M8" s="8" t="s">
        <v>40</v>
      </c>
      <c r="N8" s="8">
        <v>3</v>
      </c>
      <c r="P8" s="10"/>
      <c r="Q8" s="8"/>
      <c r="R8" s="8"/>
      <c r="S8" s="8"/>
      <c r="T8" s="10"/>
      <c r="U8" s="10"/>
      <c r="V8" s="8"/>
      <c r="W8" s="8"/>
      <c r="X8" s="10"/>
      <c r="Y8" s="10"/>
      <c r="Z8" s="10">
        <v>511.5</v>
      </c>
      <c r="AA8" s="10">
        <v>63.5</v>
      </c>
      <c r="AB8" s="10">
        <v>575</v>
      </c>
    </row>
    <row r="9" spans="1:28" x14ac:dyDescent="0.25">
      <c r="A9" s="6">
        <v>45038</v>
      </c>
      <c r="B9" s="35" t="s">
        <v>4</v>
      </c>
      <c r="C9" s="17">
        <v>4150</v>
      </c>
      <c r="D9" s="17"/>
      <c r="E9" s="16"/>
      <c r="F9" s="17"/>
      <c r="G9" s="17"/>
      <c r="H9" s="17"/>
      <c r="I9" s="17">
        <v>4150</v>
      </c>
      <c r="K9" s="13">
        <v>45062</v>
      </c>
      <c r="L9" s="12" t="s">
        <v>43</v>
      </c>
      <c r="M9" s="12">
        <v>100127</v>
      </c>
      <c r="N9" s="8">
        <v>4</v>
      </c>
      <c r="O9" s="10"/>
      <c r="P9" s="10"/>
      <c r="Q9" s="10"/>
      <c r="R9" s="10"/>
      <c r="S9" s="10"/>
      <c r="T9" s="10"/>
      <c r="U9" s="10">
        <v>35</v>
      </c>
      <c r="V9" s="10"/>
      <c r="W9" s="10"/>
      <c r="X9" s="8"/>
      <c r="Y9" s="8"/>
      <c r="Z9" s="10"/>
      <c r="AA9" s="10"/>
      <c r="AB9" s="10">
        <v>35</v>
      </c>
    </row>
    <row r="10" spans="1:28" x14ac:dyDescent="0.25">
      <c r="A10" s="6">
        <v>45040</v>
      </c>
      <c r="B10" s="9" t="s">
        <v>38</v>
      </c>
      <c r="C10" s="10"/>
      <c r="D10" s="10">
        <v>12472.2</v>
      </c>
      <c r="E10" s="10"/>
      <c r="F10" s="10"/>
      <c r="G10" s="10"/>
      <c r="H10" s="10"/>
      <c r="I10" s="10">
        <v>12472.2</v>
      </c>
      <c r="K10" s="6">
        <v>45062</v>
      </c>
      <c r="L10" s="8" t="s">
        <v>44</v>
      </c>
      <c r="M10" s="8">
        <v>100128</v>
      </c>
      <c r="N10" s="8">
        <v>5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>
        <v>60</v>
      </c>
      <c r="Z10" s="8"/>
      <c r="AA10" s="10"/>
      <c r="AB10" s="10">
        <v>60</v>
      </c>
    </row>
    <row r="11" spans="1:28" x14ac:dyDescent="0.25">
      <c r="A11" s="6">
        <v>45057</v>
      </c>
      <c r="B11" s="9" t="s">
        <v>41</v>
      </c>
      <c r="C11" s="10"/>
      <c r="D11" s="10"/>
      <c r="E11" s="10"/>
      <c r="F11" s="10"/>
      <c r="G11" s="10">
        <v>18.75</v>
      </c>
      <c r="H11" s="10"/>
      <c r="I11" s="10">
        <v>18.75</v>
      </c>
      <c r="K11" s="6">
        <v>45062</v>
      </c>
      <c r="L11" s="8" t="s">
        <v>47</v>
      </c>
      <c r="M11" s="8">
        <v>100129</v>
      </c>
      <c r="N11" s="8">
        <v>6</v>
      </c>
      <c r="O11" s="10"/>
      <c r="P11" s="10"/>
      <c r="Q11" s="10"/>
      <c r="R11" s="10"/>
      <c r="S11" s="10"/>
      <c r="T11" s="10">
        <v>167.86</v>
      </c>
      <c r="U11" s="10"/>
      <c r="V11" s="10"/>
      <c r="W11" s="10"/>
      <c r="X11" s="10"/>
      <c r="Y11" s="10"/>
      <c r="Z11" s="10"/>
      <c r="AA11" s="10"/>
      <c r="AB11" s="10">
        <v>167.86</v>
      </c>
    </row>
    <row r="12" spans="1:28" x14ac:dyDescent="0.25">
      <c r="A12" s="22"/>
      <c r="B12" s="52" t="s">
        <v>42</v>
      </c>
      <c r="C12" s="8"/>
      <c r="D12" s="8"/>
      <c r="E12" s="8"/>
      <c r="F12" s="8"/>
      <c r="G12" s="8"/>
      <c r="H12" s="8">
        <v>290.22000000000003</v>
      </c>
      <c r="I12" s="33">
        <v>290.22000000000003</v>
      </c>
      <c r="K12" s="25">
        <v>45062</v>
      </c>
      <c r="L12" s="23" t="s">
        <v>48</v>
      </c>
      <c r="M12" s="23">
        <v>100130</v>
      </c>
      <c r="N12" s="23">
        <v>7</v>
      </c>
      <c r="O12" s="10"/>
      <c r="P12" s="10"/>
      <c r="Q12" s="10"/>
      <c r="R12" s="10"/>
      <c r="S12" s="10">
        <v>280</v>
      </c>
      <c r="T12" s="10"/>
      <c r="U12" s="10"/>
      <c r="V12" s="10"/>
      <c r="W12" s="10"/>
      <c r="X12" s="10"/>
      <c r="Y12" s="10"/>
      <c r="Z12" s="10"/>
      <c r="AA12" s="10"/>
      <c r="AB12" s="24">
        <v>280</v>
      </c>
    </row>
    <row r="13" spans="1:28" x14ac:dyDescent="0.25">
      <c r="A13" s="6">
        <v>45082</v>
      </c>
      <c r="B13" s="53" t="s">
        <v>18</v>
      </c>
      <c r="C13" s="54"/>
      <c r="D13" s="54"/>
      <c r="E13" s="54">
        <v>32.049999999999997</v>
      </c>
      <c r="F13" s="54"/>
      <c r="G13" s="54"/>
      <c r="I13" s="54">
        <v>32.049999999999997</v>
      </c>
      <c r="K13" s="6">
        <v>45098</v>
      </c>
      <c r="L13" s="8" t="s">
        <v>49</v>
      </c>
      <c r="M13" s="8">
        <v>100131</v>
      </c>
      <c r="N13" s="8">
        <v>8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>
        <v>112</v>
      </c>
      <c r="Z13" s="10"/>
      <c r="AA13" s="10"/>
      <c r="AB13" s="10">
        <v>112</v>
      </c>
    </row>
    <row r="14" spans="1:28" x14ac:dyDescent="0.25">
      <c r="A14" s="22">
        <v>45194</v>
      </c>
      <c r="B14" s="52" t="s">
        <v>4</v>
      </c>
      <c r="C14" s="10">
        <v>4150</v>
      </c>
      <c r="D14" s="10"/>
      <c r="E14" s="10"/>
      <c r="F14" s="10"/>
      <c r="G14" s="10"/>
      <c r="H14" s="10"/>
      <c r="I14" s="33">
        <v>4150</v>
      </c>
      <c r="K14" s="25">
        <v>45098</v>
      </c>
      <c r="L14" s="38" t="s">
        <v>52</v>
      </c>
      <c r="M14" s="8">
        <v>100132</v>
      </c>
      <c r="N14" s="8">
        <v>9</v>
      </c>
      <c r="O14" s="10"/>
      <c r="P14" s="10"/>
      <c r="Q14" s="10"/>
      <c r="R14" s="10"/>
      <c r="S14" s="10"/>
      <c r="T14" s="10">
        <v>40</v>
      </c>
      <c r="U14" s="10"/>
      <c r="V14" s="10"/>
      <c r="W14" s="10"/>
      <c r="X14" s="10"/>
      <c r="Y14" s="10"/>
      <c r="Z14" s="10"/>
      <c r="AA14" s="10"/>
      <c r="AB14" s="10">
        <v>40</v>
      </c>
    </row>
    <row r="15" spans="1:28" x14ac:dyDescent="0.25">
      <c r="A15" s="6"/>
      <c r="B15" s="47"/>
      <c r="C15" s="44"/>
      <c r="D15" s="44"/>
      <c r="E15" s="44"/>
      <c r="F15" s="44"/>
      <c r="G15" s="44"/>
      <c r="H15" s="44"/>
      <c r="I15" s="46"/>
      <c r="K15" s="25">
        <v>45098</v>
      </c>
      <c r="L15" s="38" t="s">
        <v>50</v>
      </c>
      <c r="M15" s="8">
        <v>100133</v>
      </c>
      <c r="N15" s="8">
        <v>10</v>
      </c>
      <c r="O15" s="10"/>
      <c r="P15" s="10"/>
      <c r="Q15" s="10"/>
      <c r="R15" s="10"/>
      <c r="S15" s="10"/>
      <c r="T15" s="10"/>
      <c r="U15" s="10"/>
      <c r="V15" s="10"/>
      <c r="W15" s="10"/>
      <c r="X15" s="10">
        <v>16</v>
      </c>
      <c r="Y15" s="10"/>
      <c r="Z15" s="10"/>
      <c r="AA15" s="10">
        <v>3.2</v>
      </c>
      <c r="AB15" s="10">
        <v>19.2</v>
      </c>
    </row>
    <row r="16" spans="1:28" x14ac:dyDescent="0.25">
      <c r="A16" s="6"/>
      <c r="B16" s="9"/>
      <c r="C16" s="10"/>
      <c r="D16" s="10"/>
      <c r="E16" s="10"/>
      <c r="F16" s="10"/>
      <c r="G16" s="10"/>
      <c r="H16" s="10"/>
      <c r="I16" s="10"/>
      <c r="K16" s="40">
        <v>45107</v>
      </c>
      <c r="L16" s="38" t="s">
        <v>53</v>
      </c>
      <c r="M16" s="34">
        <v>100134</v>
      </c>
      <c r="N16" s="34">
        <v>11</v>
      </c>
      <c r="O16" s="17"/>
      <c r="P16" s="17"/>
      <c r="Q16" s="17">
        <v>725.74</v>
      </c>
      <c r="R16" s="17"/>
      <c r="S16" s="17"/>
      <c r="T16" s="17"/>
      <c r="U16" s="17">
        <v>62.47</v>
      </c>
      <c r="V16" s="17"/>
      <c r="W16" s="17"/>
      <c r="X16" s="10"/>
      <c r="Y16" s="10"/>
      <c r="Z16" s="10"/>
      <c r="AA16" s="29"/>
      <c r="AB16" s="24">
        <v>788.21</v>
      </c>
    </row>
    <row r="17" spans="1:31" x14ac:dyDescent="0.25">
      <c r="A17" s="6"/>
      <c r="B17" s="9"/>
      <c r="C17" s="10"/>
      <c r="D17" s="10"/>
      <c r="E17" s="10"/>
      <c r="F17" s="10"/>
      <c r="G17" s="10"/>
      <c r="H17" s="10"/>
      <c r="I17" s="10"/>
      <c r="J17" s="50"/>
      <c r="K17" s="51">
        <v>45107</v>
      </c>
      <c r="L17" s="49" t="s">
        <v>51</v>
      </c>
      <c r="M17" s="8">
        <v>100135</v>
      </c>
      <c r="N17" s="8">
        <v>11</v>
      </c>
      <c r="O17" s="17"/>
      <c r="P17" s="17"/>
      <c r="Q17" s="17">
        <v>181.4</v>
      </c>
      <c r="R17" s="17"/>
      <c r="S17" s="17"/>
      <c r="T17" s="17"/>
      <c r="U17" s="17"/>
      <c r="V17" s="17"/>
      <c r="W17" s="17"/>
      <c r="X17" s="17"/>
      <c r="Y17" s="43"/>
      <c r="Z17" s="17"/>
      <c r="AA17" s="10"/>
      <c r="AB17" s="10">
        <v>181.4</v>
      </c>
    </row>
    <row r="18" spans="1:31" x14ac:dyDescent="0.25">
      <c r="A18" s="6"/>
      <c r="B18" s="9"/>
      <c r="C18" s="10"/>
      <c r="D18" s="10"/>
      <c r="E18" s="10"/>
      <c r="F18" s="10"/>
      <c r="G18" s="10"/>
      <c r="H18" s="10"/>
      <c r="I18" s="10"/>
      <c r="K18" s="6">
        <v>45125</v>
      </c>
      <c r="L18" s="8" t="s">
        <v>55</v>
      </c>
      <c r="M18" s="34">
        <v>100136</v>
      </c>
      <c r="N18" s="34">
        <v>12</v>
      </c>
      <c r="O18" s="10"/>
      <c r="P18" s="10"/>
      <c r="Q18" s="10"/>
      <c r="R18" s="10"/>
      <c r="S18" s="10"/>
      <c r="T18" s="10">
        <v>59</v>
      </c>
      <c r="U18" s="10"/>
      <c r="V18" s="10"/>
      <c r="W18" s="10"/>
      <c r="X18" s="10"/>
      <c r="Y18" s="10"/>
      <c r="Z18" s="10"/>
      <c r="AA18" s="10"/>
      <c r="AB18" s="33">
        <v>59</v>
      </c>
    </row>
    <row r="19" spans="1:31" x14ac:dyDescent="0.25">
      <c r="A19" s="6"/>
      <c r="B19" s="9"/>
      <c r="C19" s="10"/>
      <c r="D19" s="10"/>
      <c r="E19" s="10"/>
      <c r="F19" s="10"/>
      <c r="G19" s="10"/>
      <c r="H19" s="10"/>
      <c r="I19" s="10"/>
      <c r="K19" s="6">
        <v>45125</v>
      </c>
      <c r="L19" s="66" t="s">
        <v>56</v>
      </c>
      <c r="M19" s="23">
        <v>100137</v>
      </c>
      <c r="N19" s="34">
        <v>13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10">
        <v>85</v>
      </c>
      <c r="Z19" s="8"/>
      <c r="AB19" s="24">
        <v>85</v>
      </c>
    </row>
    <row r="20" spans="1:31" x14ac:dyDescent="0.25">
      <c r="A20" s="22"/>
      <c r="B20" s="48"/>
      <c r="C20" s="44"/>
      <c r="D20" s="45"/>
      <c r="E20" s="44"/>
      <c r="F20" s="46"/>
      <c r="G20" s="44"/>
      <c r="H20" s="44"/>
      <c r="I20" s="46"/>
      <c r="K20" s="67">
        <v>45125</v>
      </c>
      <c r="L20" s="16" t="s">
        <v>54</v>
      </c>
      <c r="M20" s="16">
        <v>100138</v>
      </c>
      <c r="N20" s="34">
        <v>14</v>
      </c>
      <c r="O20" s="17"/>
      <c r="P20" s="17"/>
      <c r="Q20" s="17"/>
      <c r="R20" s="17"/>
      <c r="S20" s="17"/>
      <c r="T20" s="17"/>
      <c r="U20" s="17"/>
      <c r="V20" s="17"/>
      <c r="W20" s="17"/>
      <c r="X20" s="17">
        <v>17.5</v>
      </c>
      <c r="Y20" s="17"/>
      <c r="Z20" s="10"/>
      <c r="AA20" s="10">
        <v>3.5</v>
      </c>
      <c r="AB20" s="10">
        <v>21</v>
      </c>
    </row>
    <row r="21" spans="1:31" x14ac:dyDescent="0.25">
      <c r="A21" s="6"/>
      <c r="B21" s="9"/>
      <c r="C21" s="10"/>
      <c r="D21" s="10"/>
      <c r="E21" s="10"/>
      <c r="F21" s="10"/>
      <c r="G21" s="10"/>
      <c r="H21" s="10"/>
      <c r="I21" s="10"/>
      <c r="K21" s="6">
        <v>45125</v>
      </c>
      <c r="L21" s="8" t="s">
        <v>57</v>
      </c>
      <c r="M21" s="8">
        <v>100140</v>
      </c>
      <c r="N21" s="8">
        <v>15</v>
      </c>
      <c r="O21" s="8"/>
      <c r="P21" s="8"/>
      <c r="Q21" s="8"/>
      <c r="R21" s="8"/>
      <c r="S21" s="8"/>
      <c r="T21" s="8"/>
      <c r="U21" s="8">
        <v>23.04</v>
      </c>
      <c r="V21" s="8"/>
      <c r="W21" s="8"/>
      <c r="X21" s="8"/>
      <c r="Y21" s="8"/>
      <c r="Z21" s="8"/>
      <c r="AA21" s="8">
        <v>0.61</v>
      </c>
      <c r="AB21" s="8">
        <v>23.65</v>
      </c>
    </row>
    <row r="22" spans="1:31" x14ac:dyDescent="0.25">
      <c r="A22" s="6"/>
      <c r="B22" s="9"/>
      <c r="C22" s="10"/>
      <c r="D22" s="10"/>
      <c r="E22" s="10"/>
      <c r="F22" s="10"/>
      <c r="G22" s="10"/>
      <c r="H22" s="10"/>
      <c r="I22" s="10"/>
      <c r="J22" s="8"/>
      <c r="K22" s="6">
        <v>45149</v>
      </c>
      <c r="L22" s="8" t="s">
        <v>58</v>
      </c>
      <c r="M22" s="8">
        <v>100141</v>
      </c>
      <c r="N22" s="8">
        <v>16</v>
      </c>
      <c r="O22" s="10"/>
      <c r="P22" s="10"/>
      <c r="Q22" s="10"/>
      <c r="R22" s="10"/>
      <c r="S22" s="10"/>
      <c r="T22" s="10"/>
      <c r="U22" s="10"/>
      <c r="V22" s="10"/>
      <c r="W22" s="10"/>
      <c r="X22" s="10">
        <v>17.5</v>
      </c>
      <c r="Y22" s="10"/>
      <c r="Z22" s="10"/>
      <c r="AA22" s="10">
        <v>3.5</v>
      </c>
      <c r="AB22" s="10">
        <v>21</v>
      </c>
    </row>
    <row r="23" spans="1:31" x14ac:dyDescent="0.25">
      <c r="A23" s="6"/>
      <c r="B23" s="9"/>
      <c r="C23" s="10"/>
      <c r="D23" s="10"/>
      <c r="E23" s="10"/>
      <c r="F23" s="10"/>
      <c r="G23" s="10"/>
      <c r="H23" s="10"/>
      <c r="I23" s="10"/>
      <c r="J23" s="8"/>
      <c r="K23" s="6">
        <v>45188</v>
      </c>
      <c r="L23" s="8" t="s">
        <v>59</v>
      </c>
      <c r="M23" s="8">
        <v>100139</v>
      </c>
      <c r="N23" s="8">
        <v>17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>
        <v>125</v>
      </c>
      <c r="Z23" s="10"/>
      <c r="AA23" s="10"/>
      <c r="AB23" s="10">
        <v>125</v>
      </c>
    </row>
    <row r="24" spans="1:31" x14ac:dyDescent="0.25">
      <c r="A24" s="6"/>
      <c r="B24" s="9"/>
      <c r="C24" s="10"/>
      <c r="D24" s="10"/>
      <c r="E24" s="10"/>
      <c r="F24" s="10"/>
      <c r="G24" s="10"/>
      <c r="H24" s="10"/>
      <c r="I24" s="10"/>
      <c r="J24" s="8"/>
      <c r="K24" s="6">
        <v>45188</v>
      </c>
      <c r="L24" s="8" t="s">
        <v>60</v>
      </c>
      <c r="M24" s="8">
        <v>100142</v>
      </c>
      <c r="N24" s="8">
        <v>18</v>
      </c>
      <c r="O24" s="10"/>
      <c r="P24" s="10"/>
      <c r="Q24" s="10"/>
      <c r="R24" s="10"/>
      <c r="S24" s="10"/>
      <c r="T24" s="10"/>
      <c r="U24" s="10"/>
      <c r="V24" s="10"/>
      <c r="W24" s="10"/>
      <c r="X24" s="10">
        <v>25</v>
      </c>
      <c r="Y24" s="10"/>
      <c r="Z24" s="10"/>
      <c r="AA24" s="10">
        <v>5</v>
      </c>
      <c r="AB24" s="10">
        <v>30</v>
      </c>
      <c r="AC24" s="29"/>
    </row>
    <row r="25" spans="1:31" x14ac:dyDescent="0.25">
      <c r="A25" s="6"/>
      <c r="B25" s="9"/>
      <c r="C25" s="10"/>
      <c r="D25" s="10"/>
      <c r="E25" s="8"/>
      <c r="F25" s="10"/>
      <c r="G25" s="10"/>
      <c r="H25" s="10"/>
      <c r="I25" s="10"/>
      <c r="J25" s="8"/>
      <c r="K25" s="6">
        <v>45188</v>
      </c>
      <c r="L25" s="8" t="s">
        <v>61</v>
      </c>
      <c r="M25" s="8">
        <v>100143</v>
      </c>
      <c r="N25" s="8">
        <v>19</v>
      </c>
      <c r="O25" s="10"/>
      <c r="P25" s="10">
        <v>260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>
        <v>260</v>
      </c>
    </row>
    <row r="26" spans="1:31" x14ac:dyDescent="0.25">
      <c r="A26" s="6"/>
      <c r="B26" s="9"/>
      <c r="C26" s="10"/>
      <c r="D26" s="10"/>
      <c r="E26" s="10"/>
      <c r="F26" s="10"/>
      <c r="G26" s="10"/>
      <c r="H26" s="10"/>
      <c r="I26" s="10"/>
      <c r="J26" s="8"/>
      <c r="K26" s="6">
        <v>45188</v>
      </c>
      <c r="L26" s="34" t="s">
        <v>63</v>
      </c>
      <c r="M26" s="23">
        <v>100144</v>
      </c>
      <c r="N26" s="23">
        <v>20</v>
      </c>
      <c r="O26" s="17"/>
      <c r="P26" s="17">
        <v>512.5</v>
      </c>
      <c r="Q26" s="17"/>
      <c r="R26" s="17"/>
      <c r="S26" s="17"/>
      <c r="T26" s="17"/>
      <c r="U26" s="17"/>
      <c r="V26" s="17"/>
      <c r="W26" s="17"/>
      <c r="X26" s="10"/>
      <c r="Y26" s="10"/>
      <c r="Z26" s="10"/>
      <c r="AA26" s="10">
        <v>102.5</v>
      </c>
      <c r="AB26" s="17">
        <v>615</v>
      </c>
    </row>
    <row r="27" spans="1:31" x14ac:dyDescent="0.25">
      <c r="A27" s="6"/>
      <c r="B27" s="9"/>
      <c r="C27" s="10"/>
      <c r="D27" s="10"/>
      <c r="E27" s="10"/>
      <c r="F27" s="10"/>
      <c r="G27" s="10"/>
      <c r="H27" s="10"/>
      <c r="I27" s="10"/>
      <c r="J27" s="8"/>
      <c r="K27" s="6">
        <v>45188</v>
      </c>
      <c r="L27" s="34" t="s">
        <v>62</v>
      </c>
      <c r="M27" s="23">
        <v>100145</v>
      </c>
      <c r="N27" s="8">
        <v>21</v>
      </c>
      <c r="O27" s="8"/>
      <c r="P27" s="10"/>
      <c r="Q27" s="8"/>
      <c r="R27" s="8"/>
      <c r="S27" s="8"/>
      <c r="T27" s="8"/>
      <c r="U27" s="10"/>
      <c r="V27" s="8"/>
      <c r="W27" s="10"/>
      <c r="X27" s="17"/>
      <c r="Y27" s="17">
        <v>102.88</v>
      </c>
      <c r="Z27" s="10"/>
      <c r="AA27" s="10"/>
      <c r="AB27" s="10">
        <v>102.88</v>
      </c>
    </row>
    <row r="28" spans="1:31" x14ac:dyDescent="0.25">
      <c r="A28" s="6"/>
      <c r="B28" s="7"/>
      <c r="C28" s="10"/>
      <c r="D28" s="10"/>
      <c r="E28" s="8"/>
      <c r="F28" s="10"/>
      <c r="G28" s="10"/>
      <c r="H28" s="8"/>
      <c r="I28" s="10"/>
      <c r="J28" s="8"/>
      <c r="K28" s="6">
        <v>45199</v>
      </c>
      <c r="L28" s="8" t="s">
        <v>64</v>
      </c>
      <c r="M28" s="8">
        <v>100146</v>
      </c>
      <c r="N28" s="8">
        <v>22</v>
      </c>
      <c r="O28" s="10"/>
      <c r="P28" s="10"/>
      <c r="Q28" s="10">
        <v>725.75</v>
      </c>
      <c r="R28" s="10">
        <v>5</v>
      </c>
      <c r="S28" s="10"/>
      <c r="T28" s="10"/>
      <c r="U28" s="10">
        <v>100</v>
      </c>
      <c r="V28" s="10"/>
      <c r="W28" s="10"/>
      <c r="X28" s="10"/>
      <c r="Y28" s="17"/>
      <c r="Z28" s="17"/>
      <c r="AA28" s="10"/>
      <c r="AB28" s="10">
        <v>830.74</v>
      </c>
    </row>
    <row r="29" spans="1:31" x14ac:dyDescent="0.25">
      <c r="A29" s="25"/>
      <c r="B29" s="9"/>
      <c r="C29" s="10"/>
      <c r="D29" s="10"/>
      <c r="E29" s="8"/>
      <c r="F29" s="8"/>
      <c r="G29" s="10"/>
      <c r="H29" s="8"/>
      <c r="I29" s="10"/>
      <c r="J29" s="8"/>
      <c r="K29" s="6">
        <v>45199</v>
      </c>
      <c r="L29" s="8" t="s">
        <v>51</v>
      </c>
      <c r="M29" s="8">
        <v>100147</v>
      </c>
      <c r="N29" s="8">
        <v>22</v>
      </c>
      <c r="O29" s="10"/>
      <c r="P29" s="10"/>
      <c r="Q29" s="10">
        <v>181.4</v>
      </c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>
        <v>181.4</v>
      </c>
    </row>
    <row r="30" spans="1:31" x14ac:dyDescent="0.25">
      <c r="A30" s="8"/>
      <c r="B30" s="9"/>
      <c r="C30" s="8"/>
      <c r="D30" s="8"/>
      <c r="E30" s="8"/>
      <c r="F30" s="8"/>
      <c r="G30" s="8"/>
      <c r="H30" s="8"/>
      <c r="I30" s="8"/>
      <c r="J30" s="8"/>
      <c r="K30" s="25">
        <v>45199</v>
      </c>
      <c r="L30" s="8" t="s">
        <v>65</v>
      </c>
      <c r="M30" s="8">
        <v>100148</v>
      </c>
      <c r="N30" s="8">
        <v>23</v>
      </c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>
        <v>100</v>
      </c>
      <c r="Z30" s="10"/>
      <c r="AA30" s="10">
        <v>20</v>
      </c>
      <c r="AB30" s="10">
        <v>120</v>
      </c>
      <c r="AC30" s="21"/>
      <c r="AD30" s="21"/>
      <c r="AE30" s="21"/>
    </row>
    <row r="31" spans="1:31" x14ac:dyDescent="0.25">
      <c r="A31" s="8"/>
      <c r="B31" s="9"/>
      <c r="C31" s="8"/>
      <c r="D31" s="8"/>
      <c r="E31" s="8"/>
      <c r="F31" s="8"/>
      <c r="G31" s="8"/>
      <c r="H31" s="8"/>
      <c r="I31" s="8"/>
      <c r="J31" s="8"/>
      <c r="K31" s="6">
        <v>45199</v>
      </c>
      <c r="L31" s="8" t="s">
        <v>66</v>
      </c>
      <c r="M31" s="8">
        <v>100149</v>
      </c>
      <c r="N31" s="8">
        <v>24</v>
      </c>
      <c r="O31" s="10"/>
      <c r="P31" s="10"/>
      <c r="Q31" s="10"/>
      <c r="R31" s="10"/>
      <c r="S31" s="10"/>
      <c r="T31" s="10"/>
      <c r="U31" s="10">
        <v>29.17</v>
      </c>
      <c r="V31" s="10"/>
      <c r="W31" s="10"/>
      <c r="X31" s="10"/>
      <c r="Y31" s="10"/>
      <c r="Z31" s="10"/>
      <c r="AA31" s="10"/>
      <c r="AB31" s="10">
        <v>29.17</v>
      </c>
      <c r="AC31" s="21"/>
      <c r="AD31" s="21"/>
      <c r="AE31" s="21"/>
    </row>
    <row r="32" spans="1:31" x14ac:dyDescent="0.25">
      <c r="A32" s="8"/>
      <c r="B32" s="9"/>
      <c r="C32" s="8"/>
      <c r="D32" s="8"/>
      <c r="E32" s="8"/>
      <c r="F32" s="8"/>
      <c r="G32" s="8"/>
      <c r="H32" s="8"/>
      <c r="I32" s="8"/>
      <c r="J32" s="8"/>
      <c r="K32" s="6"/>
      <c r="L32" s="8"/>
      <c r="M32" s="8"/>
      <c r="N32" s="8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43"/>
      <c r="AD32" s="21"/>
      <c r="AE32" s="21"/>
    </row>
    <row r="33" spans="1:31" x14ac:dyDescent="0.25">
      <c r="A33" s="10">
        <f>SUM(C33:H33)</f>
        <v>8641.0199999999986</v>
      </c>
      <c r="B33" s="9"/>
      <c r="C33" s="10">
        <f>SUM(C9:C29)</f>
        <v>8300</v>
      </c>
      <c r="D33" s="10"/>
      <c r="E33" s="10">
        <f t="shared" ref="E33:I33" si="0">SUM(E9:E29)</f>
        <v>32.049999999999997</v>
      </c>
      <c r="F33" s="10">
        <f t="shared" si="0"/>
        <v>0</v>
      </c>
      <c r="G33" s="10">
        <f t="shared" si="0"/>
        <v>18.75</v>
      </c>
      <c r="H33" s="10">
        <f t="shared" si="0"/>
        <v>290.22000000000003</v>
      </c>
      <c r="I33" s="10">
        <f t="shared" si="0"/>
        <v>21113.22</v>
      </c>
      <c r="J33" s="8"/>
      <c r="K33" s="6"/>
      <c r="L33" s="8"/>
      <c r="M33" s="8"/>
      <c r="N33" s="8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7"/>
      <c r="AB33" s="10"/>
      <c r="AC33" s="21"/>
      <c r="AD33" s="21"/>
      <c r="AE33" s="21"/>
    </row>
    <row r="34" spans="1:31" x14ac:dyDescent="0.25">
      <c r="A34" s="8"/>
      <c r="B34" s="9"/>
      <c r="C34" s="8"/>
      <c r="D34" s="8"/>
      <c r="E34" s="8"/>
      <c r="F34" s="8"/>
      <c r="G34" s="8"/>
      <c r="H34" s="8"/>
      <c r="I34" s="10"/>
      <c r="J34" s="8"/>
      <c r="K34" s="25"/>
      <c r="L34" s="12"/>
      <c r="M34" s="8"/>
      <c r="N34" s="8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7"/>
      <c r="Z34" s="17"/>
      <c r="AA34" s="57"/>
      <c r="AB34" s="56"/>
      <c r="AC34" s="21"/>
      <c r="AD34" s="21"/>
      <c r="AE34" s="21"/>
    </row>
    <row r="35" spans="1:31" x14ac:dyDescent="0.25">
      <c r="A35" s="8"/>
      <c r="B35" s="9"/>
      <c r="C35" s="8"/>
      <c r="D35" s="8"/>
      <c r="E35" s="8"/>
      <c r="F35" s="8"/>
      <c r="G35" s="8"/>
      <c r="H35" s="15" t="s">
        <v>30</v>
      </c>
      <c r="I35" s="10">
        <f>SUM(I6+I33)</f>
        <v>30171.24</v>
      </c>
      <c r="J35" s="8"/>
      <c r="K35" s="6"/>
      <c r="L35" s="30"/>
      <c r="M35" s="8"/>
      <c r="N35" s="8"/>
      <c r="O35" s="10"/>
      <c r="Q35" s="10"/>
      <c r="R35" s="10"/>
      <c r="S35" s="10"/>
      <c r="T35" s="10"/>
      <c r="U35" s="10"/>
      <c r="V35" s="10"/>
      <c r="W35" s="10"/>
      <c r="X35" s="55"/>
      <c r="Y35" s="55"/>
      <c r="Z35" s="10"/>
      <c r="AA35" s="44"/>
      <c r="AB35" s="10"/>
      <c r="AC35" s="21"/>
      <c r="AD35" s="21"/>
      <c r="AE35" s="21"/>
    </row>
    <row r="36" spans="1:31" x14ac:dyDescent="0.25">
      <c r="A36" s="30"/>
      <c r="B36" s="31"/>
      <c r="C36" s="37"/>
      <c r="D36" s="37"/>
      <c r="E36" s="8"/>
      <c r="F36" s="8"/>
      <c r="G36" s="8"/>
      <c r="H36" s="8"/>
      <c r="I36" s="8"/>
      <c r="J36" s="8"/>
      <c r="K36" s="6"/>
      <c r="L36" s="8"/>
      <c r="M36" s="8"/>
      <c r="N36" s="8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45"/>
      <c r="Z36" s="45"/>
      <c r="AA36" s="10"/>
      <c r="AB36" s="10"/>
      <c r="AC36" s="21"/>
      <c r="AD36" s="21"/>
      <c r="AE36" s="21"/>
    </row>
    <row r="37" spans="1:31" x14ac:dyDescent="0.25">
      <c r="A37" s="32"/>
      <c r="B37" s="27" t="s">
        <v>16</v>
      </c>
      <c r="C37" s="26">
        <f>SUM(I33-C33)</f>
        <v>12813.220000000001</v>
      </c>
      <c r="D37" s="26"/>
      <c r="E37" s="8"/>
      <c r="F37" s="8"/>
      <c r="G37" s="8"/>
      <c r="H37" s="8"/>
      <c r="I37" s="8"/>
      <c r="J37" s="8"/>
      <c r="K37" s="6"/>
      <c r="L37" s="8"/>
      <c r="M37" s="8"/>
      <c r="N37" s="8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8"/>
      <c r="AB37" s="8"/>
      <c r="AC37" s="21"/>
      <c r="AD37" s="21"/>
      <c r="AE37" s="21"/>
    </row>
    <row r="38" spans="1:31" x14ac:dyDescent="0.25">
      <c r="A38" s="8"/>
      <c r="B38" s="27" t="s">
        <v>17</v>
      </c>
      <c r="C38" s="26">
        <f>SUM(M44-Q44)</f>
        <v>3108.3099999999995</v>
      </c>
      <c r="D38" s="26"/>
      <c r="E38" s="8"/>
      <c r="F38" s="8"/>
      <c r="G38" s="8"/>
      <c r="H38" s="8"/>
      <c r="I38" s="8"/>
      <c r="J38" s="8"/>
      <c r="K38" s="6"/>
      <c r="L38" s="8"/>
      <c r="M38" s="8"/>
      <c r="N38" s="8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8"/>
      <c r="AB38" s="10"/>
      <c r="AC38" s="21"/>
      <c r="AD38" s="21"/>
      <c r="AE38" s="21"/>
    </row>
    <row r="39" spans="1:31" x14ac:dyDescent="0.25">
      <c r="A39" s="8"/>
      <c r="B39" s="27"/>
      <c r="C39" s="26"/>
      <c r="D39" s="26"/>
      <c r="E39" s="8"/>
      <c r="F39" s="8"/>
      <c r="G39" s="8"/>
      <c r="H39" s="8"/>
      <c r="I39" s="8"/>
      <c r="J39" s="8"/>
      <c r="K39" s="8"/>
      <c r="L39" s="8"/>
      <c r="M39" s="8"/>
      <c r="N39" s="8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8"/>
      <c r="AB39" s="10"/>
      <c r="AC39" s="21"/>
      <c r="AD39" s="21"/>
      <c r="AE39" s="21"/>
    </row>
    <row r="40" spans="1:31" x14ac:dyDescent="0.25">
      <c r="A40" s="15"/>
      <c r="B40" s="27"/>
      <c r="C40" s="36"/>
      <c r="D40" s="36"/>
      <c r="E40" s="8"/>
      <c r="F40" s="8"/>
      <c r="G40" s="8"/>
      <c r="H40" s="8"/>
      <c r="I40" s="8"/>
      <c r="J40" s="8"/>
      <c r="K40" s="8"/>
      <c r="L40" s="8"/>
      <c r="M40" s="8"/>
      <c r="N40" s="8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8"/>
      <c r="AB40" s="10"/>
      <c r="AC40" s="21"/>
      <c r="AD40" s="21"/>
      <c r="AE40" s="21"/>
    </row>
    <row r="41" spans="1:31" x14ac:dyDescent="0.25">
      <c r="A41" s="8"/>
      <c r="B41" s="27" t="s">
        <v>22</v>
      </c>
      <c r="C41" s="26">
        <f>SUM(I35-M44-C42)</f>
        <v>24748.640000000003</v>
      </c>
      <c r="D41" s="26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10"/>
      <c r="Y41" s="10"/>
      <c r="Z41" s="10"/>
      <c r="AA41" s="8"/>
      <c r="AB41" s="10"/>
      <c r="AC41" s="21"/>
      <c r="AD41" s="21"/>
      <c r="AE41" s="21"/>
    </row>
    <row r="42" spans="1:31" x14ac:dyDescent="0.25">
      <c r="A42" s="8"/>
      <c r="B42" s="27" t="s">
        <v>23</v>
      </c>
      <c r="C42" s="10">
        <v>500</v>
      </c>
      <c r="D42" s="10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10"/>
      <c r="AA42" s="8"/>
      <c r="AB42" s="8"/>
      <c r="AC42" s="21"/>
      <c r="AD42" s="21"/>
      <c r="AE42" s="21"/>
    </row>
    <row r="43" spans="1:31" x14ac:dyDescent="0.25">
      <c r="A43" s="8"/>
      <c r="B43" s="28" t="s">
        <v>21</v>
      </c>
      <c r="C43" s="10">
        <f>SUM(C41:C42)</f>
        <v>25248.640000000003</v>
      </c>
      <c r="D43" s="10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21"/>
      <c r="AD43" s="21"/>
      <c r="AE43" s="21"/>
    </row>
    <row r="44" spans="1:31" x14ac:dyDescent="0.25">
      <c r="A44" s="8"/>
      <c r="B44" s="9"/>
      <c r="C44" s="8"/>
      <c r="D44" s="8"/>
      <c r="E44" s="8"/>
      <c r="F44" s="8"/>
      <c r="G44" s="8"/>
      <c r="H44" s="8"/>
      <c r="I44" s="8"/>
      <c r="J44" s="8"/>
      <c r="K44" s="8"/>
      <c r="L44" s="8"/>
      <c r="M44" s="10">
        <f>SUM(O44:AA44)</f>
        <v>4922.5999999999995</v>
      </c>
      <c r="N44" s="8"/>
      <c r="O44" s="10">
        <f t="shared" ref="O44:AB44" si="1">SUM(O6:O43)</f>
        <v>0</v>
      </c>
      <c r="P44" s="10">
        <f t="shared" si="1"/>
        <v>890.9</v>
      </c>
      <c r="Q44" s="10">
        <f t="shared" si="1"/>
        <v>1814.29</v>
      </c>
      <c r="R44" s="10">
        <f t="shared" si="1"/>
        <v>5</v>
      </c>
      <c r="S44" s="10">
        <f t="shared" si="1"/>
        <v>280</v>
      </c>
      <c r="T44" s="10">
        <f t="shared" si="1"/>
        <v>266.86</v>
      </c>
      <c r="U44" s="10">
        <f t="shared" si="1"/>
        <v>249.68</v>
      </c>
      <c r="V44" s="10">
        <f t="shared" si="1"/>
        <v>0</v>
      </c>
      <c r="W44" s="10">
        <f t="shared" si="1"/>
        <v>0</v>
      </c>
      <c r="X44" s="10">
        <f>SUM(X7:X43)</f>
        <v>91</v>
      </c>
      <c r="Y44" s="10">
        <f>SUM(Y6:Y43)</f>
        <v>584.88</v>
      </c>
      <c r="Z44" s="10">
        <f>SUM(Z6:Z43)</f>
        <v>511.5</v>
      </c>
      <c r="AA44" s="10">
        <f t="shared" si="1"/>
        <v>228.49</v>
      </c>
      <c r="AB44" s="10">
        <f t="shared" si="1"/>
        <v>4922.59</v>
      </c>
      <c r="AC44" s="21"/>
      <c r="AD44" s="21"/>
      <c r="AE44" s="21"/>
    </row>
    <row r="45" spans="1:31" x14ac:dyDescent="0.25">
      <c r="Y45" s="43"/>
      <c r="Z45" s="65"/>
      <c r="AC45" s="21"/>
      <c r="AD45" s="21"/>
      <c r="AE45" s="21"/>
    </row>
    <row r="46" spans="1:31" x14ac:dyDescent="0.25">
      <c r="Z46" s="43"/>
      <c r="AC46" s="21"/>
      <c r="AD46" s="21"/>
      <c r="AE46" s="21"/>
    </row>
    <row r="47" spans="1:31" x14ac:dyDescent="0.25">
      <c r="AC47" s="21"/>
      <c r="AD47" s="21"/>
      <c r="AE47" s="21"/>
    </row>
    <row r="48" spans="1:31" x14ac:dyDescent="0.25">
      <c r="AC48" s="21"/>
      <c r="AD48" s="21"/>
      <c r="AE48" s="21"/>
    </row>
  </sheetData>
  <dataConsolidate link="1"/>
  <mergeCells count="2">
    <mergeCell ref="J1:P1"/>
    <mergeCell ref="J2:P2"/>
  </mergeCells>
  <pageMargins left="0.7" right="0.7" top="0.75" bottom="0.75" header="0.3" footer="0.3"/>
  <pageSetup paperSize="9" scale="45" orientation="landscape" r:id="rId1"/>
  <colBreaks count="1" manualBreakCount="1"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otterway</dc:creator>
  <cp:lastModifiedBy>Asus</cp:lastModifiedBy>
  <cp:lastPrinted>2023-04-03T12:02:00Z</cp:lastPrinted>
  <dcterms:created xsi:type="dcterms:W3CDTF">2015-04-13T17:58:45Z</dcterms:created>
  <dcterms:modified xsi:type="dcterms:W3CDTF">2023-09-29T10:55:14Z</dcterms:modified>
</cp:coreProperties>
</file>