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638" documentId="11_08E879DA30D1159348F808D4C9EDF4670A359F22" xr6:coauthVersionLast="47" xr6:coauthVersionMax="47" xr10:uidLastSave="{365AFD79-7371-42BF-AB25-F0637860135F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Sheet1!$A$1:$AC$63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3" i="1" l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D33" i="1" l="1"/>
  <c r="C33" i="1"/>
  <c r="C37" i="1" s="1"/>
  <c r="H33" i="1" l="1"/>
  <c r="N59" i="1" l="1"/>
  <c r="J35" i="1" l="1"/>
  <c r="I33" i="1" l="1"/>
  <c r="G33" i="1"/>
  <c r="F33" i="1"/>
  <c r="E33" i="1"/>
  <c r="A33" i="1" l="1"/>
  <c r="C38" i="1" l="1"/>
  <c r="C40" i="1"/>
</calcChain>
</file>

<file path=xl/sharedStrings.xml><?xml version="1.0" encoding="utf-8"?>
<sst xmlns="http://schemas.openxmlformats.org/spreadsheetml/2006/main" count="121" uniqueCount="86">
  <si>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</si>
  <si>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</si>
  <si>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</si>
  <si>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</si>
  <si>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</si>
  <si>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</si>
  <si>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</si>
  <si>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</si>
  <si>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</si>
  <si>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</si>
  <si>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</si>
  <si>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</si>
  <si>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</si>
  <si>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Clerk Sal</t>
  </si>
  <si>
    <t>Income less Precept</t>
  </si>
  <si>
    <t>Expenses less staff</t>
  </si>
  <si>
    <t>Interest</t>
  </si>
  <si>
    <t>Misc/Exs</t>
  </si>
  <si>
    <t>PAYMENTS</t>
  </si>
  <si>
    <t>Total balance</t>
  </si>
  <si>
    <t>Subs</t>
  </si>
  <si>
    <t>Training</t>
  </si>
  <si>
    <t>Rental</t>
  </si>
  <si>
    <t>Hindringham Parish Council</t>
  </si>
  <si>
    <t>(Incl c/f)</t>
  </si>
  <si>
    <t>Totals</t>
  </si>
  <si>
    <t>Bottle Bank</t>
  </si>
  <si>
    <t>Maint/D bins</t>
  </si>
  <si>
    <t>P.Field Grant</t>
  </si>
  <si>
    <t>S. 137</t>
  </si>
  <si>
    <t>Cash Account 2024-25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</si>
  <si>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March</t>
    </r>
  </si>
  <si>
    <t>Pit rent</t>
  </si>
  <si>
    <t>NNDC</t>
  </si>
  <si>
    <t>Dennis Francis April</t>
  </si>
  <si>
    <t>Recycl</t>
  </si>
  <si>
    <r>
      <t xml:space="preserve">Beryl Flood </t>
    </r>
    <r>
      <rPr>
        <i/>
        <sz val="11"/>
        <color theme="1"/>
        <rFont val="Calibri"/>
        <family val="2"/>
        <scheme val="minor"/>
      </rPr>
      <t>audit</t>
    </r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</si>
  <si>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</si>
  <si>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r>
      <t xml:space="preserve">NALC </t>
    </r>
    <r>
      <rPr>
        <i/>
        <sz val="11"/>
        <color theme="1"/>
        <rFont val="Calibri"/>
        <family val="2"/>
        <scheme val="minor"/>
      </rPr>
      <t>subs</t>
    </r>
  </si>
  <si>
    <t>Futurform</t>
  </si>
  <si>
    <r>
      <t xml:space="preserve">PCC </t>
    </r>
    <r>
      <rPr>
        <i/>
        <sz val="11"/>
        <color theme="1"/>
        <rFont val="Calibri"/>
        <family val="2"/>
        <scheme val="minor"/>
      </rPr>
      <t>Village Hall May</t>
    </r>
  </si>
  <si>
    <t>BACS</t>
  </si>
  <si>
    <t>Carben Construction</t>
  </si>
  <si>
    <t>Gravel Stabilisers</t>
  </si>
  <si>
    <t>FTS Tool Hire</t>
  </si>
  <si>
    <t>Clerk Sal/Exs</t>
  </si>
  <si>
    <t xml:space="preserve">HMRC </t>
  </si>
  <si>
    <t>ICO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</si>
  <si>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</si>
  <si>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r>
      <t xml:space="preserve">E. S. Brady </t>
    </r>
    <r>
      <rPr>
        <i/>
        <sz val="11"/>
        <color theme="1"/>
        <rFont val="Calibri"/>
        <family val="2"/>
        <scheme val="minor"/>
      </rPr>
      <t>event donation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</si>
  <si>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458809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</si>
  <si>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</si>
  <si>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r>
      <t>Gresham PC (</t>
    </r>
    <r>
      <rPr>
        <i/>
        <sz val="11"/>
        <color theme="1"/>
        <rFont val="Calibri"/>
        <family val="2"/>
        <scheme val="minor"/>
      </rPr>
      <t>SLCC)</t>
    </r>
    <r>
      <rPr>
        <sz val="11"/>
        <color theme="1"/>
        <rFont val="Calibri"/>
        <family val="2"/>
        <scheme val="minor"/>
      </rPr>
      <t xml:space="preserve"> </t>
    </r>
  </si>
  <si>
    <t>S. Smythe (exs)</t>
  </si>
  <si>
    <t>HMRC</t>
  </si>
  <si>
    <r>
      <t xml:space="preserve">NoButs Bin Co </t>
    </r>
    <r>
      <rPr>
        <i/>
        <sz val="11"/>
        <color theme="1"/>
        <rFont val="Calibri"/>
        <family val="2"/>
        <scheme val="minor"/>
      </rPr>
      <t>bench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</si>
  <si>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July</t>
    </r>
  </si>
  <si>
    <t>Total 12472.2</t>
  </si>
  <si>
    <t>2023-24/2024-25</t>
  </si>
  <si>
    <t>J. W. Finch</t>
  </si>
  <si>
    <t>SW Horticulture</t>
  </si>
  <si>
    <r>
      <rPr>
        <sz val="11"/>
        <color theme="1"/>
        <rFont val="Calibri"/>
        <family val="2"/>
        <scheme val="minor"/>
      </rPr>
      <t xml:space="preserve">NNDC </t>
    </r>
    <r>
      <rPr>
        <i/>
        <sz val="11"/>
        <color theme="1"/>
        <rFont val="Calibri"/>
        <family val="2"/>
        <scheme val="minor"/>
      </rPr>
      <t>dog bins</t>
    </r>
  </si>
  <si>
    <r>
      <t xml:space="preserve">PCC Village Hall </t>
    </r>
    <r>
      <rPr>
        <i/>
        <sz val="11"/>
        <color theme="1"/>
        <rFont val="Calibri"/>
        <family val="2"/>
        <scheme val="minor"/>
      </rPr>
      <t>July</t>
    </r>
  </si>
  <si>
    <t>Defib Store</t>
  </si>
  <si>
    <t>Steward Safety</t>
  </si>
  <si>
    <t>Holliday</t>
  </si>
  <si>
    <t>Donations</t>
  </si>
  <si>
    <t>Hindringham PFC</t>
  </si>
  <si>
    <r>
      <t xml:space="preserve">HMRC </t>
    </r>
    <r>
      <rPr>
        <i/>
        <sz val="11"/>
        <color theme="1"/>
        <rFont val="Calibri"/>
        <family val="2"/>
        <scheme val="minor"/>
      </rPr>
      <t>income tax</t>
    </r>
  </si>
  <si>
    <t>J. Pegden</t>
  </si>
  <si>
    <r>
      <t xml:space="preserve">SW Horticulture </t>
    </r>
    <r>
      <rPr>
        <i/>
        <sz val="11"/>
        <color theme="1"/>
        <rFont val="Calibri"/>
        <family val="2"/>
        <scheme val="minor"/>
      </rPr>
      <t>Oct</t>
    </r>
  </si>
  <si>
    <t>Countrystyle 476927/483045</t>
  </si>
  <si>
    <t>35/6</t>
  </si>
  <si>
    <t>Zurich</t>
  </si>
  <si>
    <r>
      <t xml:space="preserve">Geoffrey Smith </t>
    </r>
    <r>
      <rPr>
        <i/>
        <sz val="11"/>
        <color theme="1"/>
        <rFont val="Calibri"/>
        <family val="2"/>
        <scheme val="minor"/>
      </rPr>
      <t>uncashed chq</t>
    </r>
    <r>
      <rPr>
        <sz val="11"/>
        <color theme="1"/>
        <rFont val="Calibri"/>
        <family val="2"/>
        <scheme val="minor"/>
      </rPr>
      <t xml:space="preserve"> </t>
    </r>
  </si>
  <si>
    <t>Gregory Smith's Charity</t>
  </si>
  <si>
    <t>RBL Poppy Appeal</t>
  </si>
  <si>
    <t>PCC Village Hall rent</t>
  </si>
  <si>
    <r>
      <t xml:space="preserve">S. Dye </t>
    </r>
    <r>
      <rPr>
        <i/>
        <sz val="11"/>
        <color theme="1"/>
        <rFont val="Calibri"/>
        <family val="2"/>
        <scheme val="minor"/>
      </rPr>
      <t>posts</t>
    </r>
  </si>
  <si>
    <t>Playsafety</t>
  </si>
  <si>
    <r>
      <t xml:space="preserve">Glasdon </t>
    </r>
    <r>
      <rPr>
        <i/>
        <sz val="11"/>
        <color theme="1"/>
        <rFont val="Calibri"/>
        <family val="2"/>
        <scheme val="minor"/>
      </rPr>
      <t>bins</t>
    </r>
  </si>
  <si>
    <t>Grass cutting</t>
  </si>
  <si>
    <t>Play Equipment</t>
  </si>
  <si>
    <r>
      <t>Countrystyle</t>
    </r>
    <r>
      <rPr>
        <i/>
        <sz val="11"/>
        <color theme="1"/>
        <rFont val="Calibri"/>
        <family val="2"/>
        <scheme val="minor"/>
      </rPr>
      <t xml:space="preserve"> 439605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</si>
  <si>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 xml:space="preserve"> 502543</t>
    </r>
  </si>
  <si>
    <t>VAT 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</si>
</sst>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5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2" fontId="0" fillId="0" borderId="1" xfId="0" applyNumberFormat="1" applyBorder="1"/>
    <xf numFmtId="15" fontId="0" fillId="0" borderId="1" xfId="0" applyNumberForma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/>
    <xf numFmtId="3" fontId="6" fillId="0" borderId="0" xfId="0" applyNumberFormat="1" applyFont="1"/>
    <xf numFmtId="15" fontId="0" fillId="0" borderId="0" xfId="0" applyNumberFormat="1"/>
    <xf numFmtId="0" fontId="0" fillId="0" borderId="3" xfId="0" applyBorder="1"/>
    <xf numFmtId="2" fontId="0" fillId="0" borderId="3" xfId="0" applyNumberFormat="1" applyBorder="1"/>
    <xf numFmtId="2" fontId="4" fillId="0" borderId="1" xfId="0" applyNumberFormat="1" applyFont="1" applyBorder="1"/>
    <xf numFmtId="2" fontId="0" fillId="0" borderId="0" xfId="0" applyNumberFormat="1"/>
    <xf numFmtId="0" fontId="7" fillId="0" borderId="1" xfId="0" applyFont="1" applyBorder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/>
    <xf numFmtId="0" fontId="0" fillId="0" borderId="0" xfId="0" applyAlignment="1">
      <alignment wrapText="1"/>
    </xf>
    <xf numFmtId="2" fontId="0" fillId="0" borderId="4" xfId="0" applyNumberFormat="1" applyBorder="1"/>
    <xf numFmtId="2" fontId="0" fillId="0" borderId="5" xfId="0" applyNumberFormat="1" applyBorder="1"/>
    <xf numFmtId="0" fontId="3" fillId="0" borderId="3" xfId="0" applyFont="1" applyBorder="1"/>
    <xf numFmtId="2" fontId="0" fillId="0" borderId="6" xfId="0" applyNumberFormat="1" applyBorder="1"/>
    <xf numFmtId="2" fontId="0" fillId="0" borderId="7" xfId="0" applyNumberFormat="1" applyBorder="1"/>
    <xf numFmtId="0" fontId="0" fillId="0" borderId="4" xfId="0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Border="1"/>
    <xf numFmtId="15" fontId="0" fillId="0" borderId="2" xfId="0" applyNumberFormat="1" applyBorder="1"/>
    <xf numFmtId="2" fontId="10" fillId="0" borderId="4" xfId="0" applyNumberFormat="1" applyFont="1" applyBorder="1"/>
    <xf numFmtId="2" fontId="7" fillId="0" borderId="1" xfId="0" applyNumberFormat="1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1"/>
  <sheetViews>
    <sheetView tabSelected="1" topLeftCell="A10" zoomScale="80" zoomScaleNormal="80" workbookViewId="0">
      <selection activeCell="J34" sqref="J34"/>
    </sheetView>
  </sheetViews>
  <sheetFormatPr defaultRowHeight="14.5" x14ac:dyDescent="0.35"/>
  <cols>
    <col min="1" max="1" width="11.54296875" customWidth="1"/>
    <col min="2" max="2" width="24.6328125" customWidth="1"/>
    <col min="3" max="4" width="10.26953125" customWidth="1"/>
    <col min="5" max="5" width="9" customWidth="1"/>
    <col min="6" max="6" width="7.54296875" customWidth="1"/>
    <col min="7" max="8" width="7.26953125" customWidth="1"/>
    <col min="9" max="9" width="8.453125" customWidth="1"/>
    <col min="10" max="10" width="10.26953125" customWidth="1"/>
    <col min="11" max="11" width="2.26953125" customWidth="1"/>
    <col min="12" max="12" width="12.26953125" customWidth="1"/>
    <col min="13" max="13" width="23.26953125" customWidth="1"/>
    <col min="15" max="15" width="4.81640625" customWidth="1"/>
    <col min="17" max="17" width="10.81640625" customWidth="1"/>
    <col min="24" max="24" width="9.453125" customWidth="1"/>
    <col min="25" max="25" width="10.26953125" customWidth="1"/>
    <col min="26" max="26" width="10.54296875" customWidth="1"/>
    <col min="27" max="27" width="15.36328125" customWidth="1"/>
  </cols>
  <sheetData>
    <row r="1" spans="1:29" ht="15.5" x14ac:dyDescent="0.35">
      <c r="K1" s="42" t="s">
        <v>23</v>
      </c>
      <c r="L1" s="42"/>
      <c r="M1" s="42"/>
      <c r="N1" s="42"/>
      <c r="O1" s="42"/>
      <c r="P1" s="42"/>
      <c r="Q1" s="42"/>
    </row>
    <row r="2" spans="1:29" x14ac:dyDescent="0.35">
      <c r="K2" s="43" t="s">
        <v>30</v>
      </c>
      <c r="L2" s="43"/>
      <c r="M2" s="43"/>
      <c r="N2" s="43"/>
      <c r="O2" s="43"/>
      <c r="P2" s="43"/>
      <c r="Q2" s="43"/>
    </row>
    <row r="3" spans="1:29" x14ac:dyDescent="0.35">
      <c r="A3" s="1" t="s">
        <v>0</v>
      </c>
      <c r="L3" s="1" t="s">
        <v>18</v>
      </c>
      <c r="Z3" s="14"/>
      <c r="AA3" s="14" t="s">
        <v>58</v>
      </c>
    </row>
    <row r="4" spans="1:29" x14ac:dyDescent="0.35">
      <c r="A4" s="2" t="s">
        <v>1</v>
      </c>
      <c r="C4" s="14">
        <v>8900</v>
      </c>
      <c r="D4" s="14"/>
      <c r="E4" s="14"/>
      <c r="F4" s="15"/>
      <c r="G4" s="14">
        <v>19</v>
      </c>
      <c r="H4" s="14">
        <v>290</v>
      </c>
      <c r="I4" s="14"/>
      <c r="L4" s="2" t="s">
        <v>1</v>
      </c>
      <c r="P4" s="14">
        <v>550</v>
      </c>
      <c r="Q4" s="14">
        <v>1300</v>
      </c>
      <c r="R4" s="14">
        <v>3750</v>
      </c>
      <c r="S4" s="14">
        <v>50</v>
      </c>
      <c r="T4" s="14">
        <v>140</v>
      </c>
      <c r="U4" s="14">
        <v>320</v>
      </c>
      <c r="V4" s="14">
        <v>450</v>
      </c>
      <c r="W4" s="14">
        <v>50</v>
      </c>
      <c r="X4" s="14">
        <v>190</v>
      </c>
      <c r="Y4" s="14">
        <v>500</v>
      </c>
      <c r="Z4" s="14">
        <v>1300</v>
      </c>
      <c r="AA4" s="33" t="s">
        <v>57</v>
      </c>
    </row>
    <row r="5" spans="1:29" x14ac:dyDescent="0.35">
      <c r="A5" t="s">
        <v>2</v>
      </c>
      <c r="B5" t="s">
        <v>3</v>
      </c>
      <c r="C5" t="s">
        <v>4</v>
      </c>
      <c r="D5" t="s">
        <v>66</v>
      </c>
      <c r="E5" t="s">
        <v>16</v>
      </c>
      <c r="F5" s="3" t="s">
        <v>5</v>
      </c>
      <c r="G5" t="s">
        <v>22</v>
      </c>
      <c r="H5" t="s">
        <v>35</v>
      </c>
      <c r="I5" s="4" t="s">
        <v>6</v>
      </c>
      <c r="J5" s="26" t="s">
        <v>25</v>
      </c>
      <c r="L5" t="s">
        <v>2</v>
      </c>
      <c r="M5" t="s">
        <v>3</v>
      </c>
      <c r="N5" s="4" t="s">
        <v>8</v>
      </c>
      <c r="O5" t="s">
        <v>9</v>
      </c>
      <c r="P5" t="s">
        <v>10</v>
      </c>
      <c r="Q5" s="4" t="s">
        <v>27</v>
      </c>
      <c r="R5" t="s">
        <v>13</v>
      </c>
      <c r="S5" t="s">
        <v>21</v>
      </c>
      <c r="T5" t="s">
        <v>11</v>
      </c>
      <c r="U5" s="4" t="s">
        <v>20</v>
      </c>
      <c r="V5" s="4" t="s">
        <v>17</v>
      </c>
      <c r="W5" s="4" t="s">
        <v>29</v>
      </c>
      <c r="X5" s="34" t="s">
        <v>26</v>
      </c>
      <c r="Y5" s="35" t="s">
        <v>81</v>
      </c>
      <c r="Z5" s="35" t="s">
        <v>82</v>
      </c>
      <c r="AA5" s="36" t="s">
        <v>28</v>
      </c>
      <c r="AB5" s="32" t="s">
        <v>5</v>
      </c>
      <c r="AC5" s="32" t="s">
        <v>7</v>
      </c>
    </row>
    <row r="6" spans="1:29" x14ac:dyDescent="0.35">
      <c r="A6" s="5">
        <v>45383</v>
      </c>
      <c r="B6" s="25" t="s">
        <v>12</v>
      </c>
      <c r="C6" s="8"/>
      <c r="D6" s="8"/>
      <c r="E6" s="8"/>
      <c r="F6" s="10"/>
      <c r="G6" s="10"/>
      <c r="H6" s="10"/>
      <c r="I6" s="10"/>
      <c r="J6" s="10">
        <v>19847.21</v>
      </c>
      <c r="L6" s="9">
        <v>45394</v>
      </c>
      <c r="M6" s="7" t="s">
        <v>31</v>
      </c>
      <c r="N6" s="7">
        <v>100169</v>
      </c>
      <c r="O6" s="7">
        <v>1</v>
      </c>
      <c r="P6" s="8"/>
      <c r="Q6" s="8"/>
      <c r="R6" s="8"/>
      <c r="S6" s="8"/>
      <c r="T6" s="8"/>
      <c r="U6" s="8"/>
      <c r="V6" s="8"/>
      <c r="W6" s="30"/>
      <c r="X6" s="8"/>
      <c r="Y6" s="27">
        <v>45</v>
      </c>
      <c r="Z6" s="7"/>
      <c r="AA6" s="40"/>
      <c r="AB6" s="31"/>
      <c r="AC6" s="8">
        <v>45</v>
      </c>
    </row>
    <row r="7" spans="1:29" x14ac:dyDescent="0.35">
      <c r="A7" s="5">
        <v>45392</v>
      </c>
      <c r="B7" t="s">
        <v>32</v>
      </c>
      <c r="C7" s="13"/>
      <c r="D7" s="13"/>
      <c r="E7" s="12"/>
      <c r="F7" s="13"/>
      <c r="G7" s="13">
        <v>18.75</v>
      </c>
      <c r="H7" s="13"/>
      <c r="I7" s="13"/>
      <c r="J7" s="7">
        <v>18.75</v>
      </c>
      <c r="L7" s="5">
        <v>45433</v>
      </c>
      <c r="M7" s="7" t="s">
        <v>34</v>
      </c>
      <c r="N7" s="7">
        <v>100170</v>
      </c>
      <c r="O7" s="7">
        <v>2</v>
      </c>
      <c r="P7" s="8"/>
      <c r="Q7" s="8"/>
      <c r="R7" s="8"/>
      <c r="S7" s="8"/>
      <c r="T7" s="8"/>
      <c r="U7" s="8"/>
      <c r="V7" s="8"/>
      <c r="W7" s="8"/>
      <c r="X7" s="8"/>
      <c r="Y7" s="8">
        <v>45</v>
      </c>
      <c r="Z7" s="7"/>
      <c r="AA7" s="10"/>
      <c r="AB7" s="8"/>
      <c r="AC7" s="8">
        <v>45</v>
      </c>
    </row>
    <row r="8" spans="1:29" x14ac:dyDescent="0.35">
      <c r="A8" s="5">
        <v>45412</v>
      </c>
      <c r="B8" s="7" t="s">
        <v>33</v>
      </c>
      <c r="C8" s="8">
        <v>4450</v>
      </c>
      <c r="D8" s="8"/>
      <c r="E8" s="8"/>
      <c r="F8" s="8"/>
      <c r="G8" s="8"/>
      <c r="H8" s="8"/>
      <c r="I8" s="8"/>
      <c r="J8" s="8">
        <v>4450</v>
      </c>
      <c r="L8" s="5">
        <v>45433</v>
      </c>
      <c r="M8" s="7" t="s">
        <v>36</v>
      </c>
      <c r="N8" s="7">
        <v>100171</v>
      </c>
      <c r="O8" s="7">
        <v>3</v>
      </c>
      <c r="P8" s="20"/>
      <c r="Q8" s="8"/>
      <c r="R8" s="8"/>
      <c r="S8" s="8"/>
      <c r="T8" s="8"/>
      <c r="U8" s="8"/>
      <c r="V8" s="8">
        <v>35</v>
      </c>
      <c r="W8" s="8"/>
      <c r="X8" s="8"/>
      <c r="Y8" s="8"/>
      <c r="Z8" s="8"/>
      <c r="AA8" s="8"/>
      <c r="AB8" s="8"/>
      <c r="AC8" s="8">
        <v>35</v>
      </c>
    </row>
    <row r="9" spans="1:29" x14ac:dyDescent="0.35">
      <c r="A9" s="5">
        <v>45446</v>
      </c>
      <c r="B9" s="7" t="s">
        <v>16</v>
      </c>
      <c r="C9" s="7"/>
      <c r="D9" s="7"/>
      <c r="E9" s="7">
        <v>77.34</v>
      </c>
      <c r="F9" s="7"/>
      <c r="G9" s="7"/>
      <c r="H9" s="7"/>
      <c r="I9" s="7"/>
      <c r="J9" s="7">
        <v>77.34</v>
      </c>
      <c r="L9" s="5">
        <v>45433</v>
      </c>
      <c r="M9" s="7" t="s">
        <v>83</v>
      </c>
      <c r="N9" s="7">
        <v>100172</v>
      </c>
      <c r="O9" s="7">
        <v>4</v>
      </c>
      <c r="P9" s="8"/>
      <c r="Q9" s="8"/>
      <c r="R9" s="8"/>
      <c r="S9" s="8"/>
      <c r="T9" s="8"/>
      <c r="U9" s="8"/>
      <c r="V9" s="8"/>
      <c r="W9" s="8"/>
      <c r="X9" s="8">
        <v>15</v>
      </c>
      <c r="Y9" s="8"/>
      <c r="Z9" s="8"/>
      <c r="AA9" s="8"/>
      <c r="AB9" s="8">
        <v>3</v>
      </c>
      <c r="AC9" s="8">
        <v>18</v>
      </c>
    </row>
    <row r="10" spans="1:29" x14ac:dyDescent="0.35">
      <c r="A10" s="5">
        <v>45485</v>
      </c>
      <c r="B10" s="7" t="s">
        <v>54</v>
      </c>
      <c r="C10" s="7"/>
      <c r="D10" s="7"/>
      <c r="E10" s="7"/>
      <c r="F10" s="8">
        <v>1815.55</v>
      </c>
      <c r="G10" s="7"/>
      <c r="H10" s="7"/>
      <c r="I10" s="7"/>
      <c r="J10" s="7">
        <v>1815.55</v>
      </c>
      <c r="L10" s="5">
        <v>45433</v>
      </c>
      <c r="M10" s="7" t="s">
        <v>37</v>
      </c>
      <c r="N10" s="7">
        <v>100173</v>
      </c>
      <c r="O10" s="7">
        <v>5</v>
      </c>
      <c r="P10" s="8"/>
      <c r="Q10" s="8"/>
      <c r="R10" s="8"/>
      <c r="S10" s="8"/>
      <c r="T10" s="8"/>
      <c r="U10" s="8"/>
      <c r="V10" s="8">
        <v>70</v>
      </c>
      <c r="W10" s="8"/>
      <c r="X10" s="8"/>
      <c r="Y10" s="8"/>
      <c r="Z10" s="8"/>
      <c r="AA10" s="8"/>
      <c r="AB10" s="8"/>
      <c r="AC10" s="8">
        <v>70</v>
      </c>
    </row>
    <row r="11" spans="1:29" x14ac:dyDescent="0.35">
      <c r="A11" s="5">
        <v>45537</v>
      </c>
      <c r="B11" s="7" t="s">
        <v>16</v>
      </c>
      <c r="C11" s="8"/>
      <c r="D11" s="8"/>
      <c r="E11" s="8">
        <v>47.77</v>
      </c>
      <c r="F11" s="8"/>
      <c r="G11" s="8"/>
      <c r="H11" s="8"/>
      <c r="I11" s="8"/>
      <c r="J11" s="8">
        <v>47.77</v>
      </c>
      <c r="L11" s="5">
        <v>45433</v>
      </c>
      <c r="M11" s="7" t="s">
        <v>38</v>
      </c>
      <c r="N11" s="7">
        <v>100173</v>
      </c>
      <c r="O11" s="7">
        <v>6</v>
      </c>
      <c r="P11" s="8"/>
      <c r="Q11" s="8"/>
      <c r="R11" s="8"/>
      <c r="S11" s="8"/>
      <c r="T11" s="8"/>
      <c r="U11" s="8">
        <v>177.03</v>
      </c>
      <c r="V11" s="8"/>
      <c r="W11" s="8"/>
      <c r="X11" s="8"/>
      <c r="Y11" s="8"/>
      <c r="Z11" s="8"/>
      <c r="AA11" s="8"/>
      <c r="AB11" s="8"/>
      <c r="AC11" s="8">
        <v>177.03</v>
      </c>
    </row>
    <row r="12" spans="1:29" x14ac:dyDescent="0.35">
      <c r="A12" s="16">
        <v>45559</v>
      </c>
      <c r="B12" s="7" t="s">
        <v>65</v>
      </c>
      <c r="C12" s="8"/>
      <c r="D12" s="8">
        <v>100</v>
      </c>
      <c r="E12" s="8"/>
      <c r="F12" s="8"/>
      <c r="G12" s="8"/>
      <c r="H12" s="8"/>
      <c r="I12" s="8"/>
      <c r="J12" s="8">
        <v>100</v>
      </c>
      <c r="L12" s="9">
        <v>45433</v>
      </c>
      <c r="M12" s="17" t="s">
        <v>39</v>
      </c>
      <c r="N12" s="17">
        <v>100174</v>
      </c>
      <c r="O12" s="17">
        <v>7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>
        <v>2415</v>
      </c>
      <c r="AB12" s="8">
        <v>483</v>
      </c>
      <c r="AC12" s="18">
        <v>2898</v>
      </c>
    </row>
    <row r="13" spans="1:29" x14ac:dyDescent="0.35">
      <c r="A13" s="39">
        <v>45552</v>
      </c>
      <c r="B13" s="29" t="s">
        <v>33</v>
      </c>
      <c r="C13" s="18">
        <v>4450</v>
      </c>
      <c r="D13" s="18"/>
      <c r="E13" s="18"/>
      <c r="F13" s="18"/>
      <c r="G13" s="18"/>
      <c r="H13" s="8"/>
      <c r="I13" s="8"/>
      <c r="J13" s="18">
        <v>4450</v>
      </c>
      <c r="L13" s="5">
        <v>45447</v>
      </c>
      <c r="M13" s="7" t="s">
        <v>40</v>
      </c>
      <c r="N13" s="7" t="s">
        <v>41</v>
      </c>
      <c r="O13" s="7">
        <v>8</v>
      </c>
      <c r="P13" s="8"/>
      <c r="Q13" s="8"/>
      <c r="R13" s="8"/>
      <c r="S13" s="8"/>
      <c r="T13" s="8">
        <v>40</v>
      </c>
      <c r="U13" s="8"/>
      <c r="V13" s="8"/>
      <c r="W13" s="8"/>
      <c r="X13" s="8"/>
      <c r="Y13" s="8"/>
      <c r="Z13" s="8"/>
      <c r="AA13" s="8"/>
      <c r="AB13" s="8"/>
      <c r="AC13" s="8">
        <v>40</v>
      </c>
    </row>
    <row r="14" spans="1:29" x14ac:dyDescent="0.35">
      <c r="A14" s="5">
        <v>45594</v>
      </c>
      <c r="B14" s="7" t="s">
        <v>74</v>
      </c>
      <c r="C14" s="8"/>
      <c r="D14" s="8"/>
      <c r="E14" s="8"/>
      <c r="F14" s="8"/>
      <c r="G14" s="8">
        <v>150</v>
      </c>
      <c r="H14" s="8"/>
      <c r="I14" s="8"/>
      <c r="J14" s="8">
        <v>150</v>
      </c>
      <c r="L14" s="9">
        <v>45447</v>
      </c>
      <c r="M14" s="24" t="s">
        <v>42</v>
      </c>
      <c r="N14" s="7" t="s">
        <v>41</v>
      </c>
      <c r="O14" s="7">
        <v>9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>
        <v>850</v>
      </c>
      <c r="AB14" s="8">
        <v>170</v>
      </c>
      <c r="AC14" s="8">
        <v>1020</v>
      </c>
    </row>
    <row r="15" spans="1:29" x14ac:dyDescent="0.35">
      <c r="A15" s="16">
        <v>45628</v>
      </c>
      <c r="B15" s="32" t="s">
        <v>16</v>
      </c>
      <c r="C15" s="27"/>
      <c r="D15" s="27"/>
      <c r="E15" s="27">
        <v>48.84</v>
      </c>
      <c r="F15" s="27"/>
      <c r="G15" s="27"/>
      <c r="H15" s="27"/>
      <c r="I15" s="27"/>
      <c r="J15" s="27">
        <v>48.84</v>
      </c>
      <c r="L15" s="9">
        <v>45447</v>
      </c>
      <c r="M15" s="24" t="s">
        <v>43</v>
      </c>
      <c r="N15" s="7" t="s">
        <v>41</v>
      </c>
      <c r="O15" s="7">
        <v>10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>
        <v>4910.7</v>
      </c>
      <c r="AB15" s="8">
        <v>982.14</v>
      </c>
      <c r="AC15" s="8">
        <v>5892.84</v>
      </c>
    </row>
    <row r="16" spans="1:29" x14ac:dyDescent="0.35">
      <c r="A16" s="5">
        <v>45702</v>
      </c>
      <c r="B16" s="7" t="s">
        <v>85</v>
      </c>
      <c r="C16" s="8"/>
      <c r="D16" s="8"/>
      <c r="E16" s="8"/>
      <c r="F16" s="8">
        <v>343.62</v>
      </c>
      <c r="G16" s="8"/>
      <c r="H16" s="8"/>
      <c r="I16" s="8"/>
      <c r="J16" s="8">
        <v>343.62</v>
      </c>
      <c r="L16" s="5">
        <v>45462</v>
      </c>
      <c r="M16" s="24" t="s">
        <v>44</v>
      </c>
      <c r="N16" s="7" t="s">
        <v>41</v>
      </c>
      <c r="O16" s="7">
        <v>11</v>
      </c>
      <c r="P16" s="13"/>
      <c r="Q16" s="13"/>
      <c r="R16" s="13"/>
      <c r="S16" s="13"/>
      <c r="T16" s="13"/>
      <c r="U16" s="13"/>
      <c r="V16" s="13"/>
      <c r="W16" s="13"/>
      <c r="X16" s="8"/>
      <c r="Y16" s="8"/>
      <c r="Z16" s="8"/>
      <c r="AA16" s="8">
        <v>277.02999999999997</v>
      </c>
      <c r="AB16" s="20">
        <v>55.41</v>
      </c>
      <c r="AC16" s="18">
        <v>332.44</v>
      </c>
    </row>
    <row r="17" spans="1:30" x14ac:dyDescent="0.35">
      <c r="A17" s="5"/>
      <c r="B17" s="7"/>
      <c r="C17" s="8"/>
      <c r="D17" s="8"/>
      <c r="E17" s="8"/>
      <c r="F17" s="8"/>
      <c r="G17" s="8"/>
      <c r="H17" s="8"/>
      <c r="I17" s="8"/>
      <c r="J17" s="8"/>
      <c r="L17" s="5">
        <v>45473</v>
      </c>
      <c r="M17" s="24" t="s">
        <v>42</v>
      </c>
      <c r="N17" s="7" t="s">
        <v>41</v>
      </c>
      <c r="O17" s="7">
        <v>12</v>
      </c>
      <c r="P17" s="13"/>
      <c r="Q17" s="13"/>
      <c r="R17" s="13"/>
      <c r="S17" s="13"/>
      <c r="T17" s="13"/>
      <c r="U17" s="13"/>
      <c r="V17" s="13"/>
      <c r="W17" s="13"/>
      <c r="X17" s="13"/>
      <c r="Y17" s="8"/>
      <c r="Z17" s="8"/>
      <c r="AA17" s="13">
        <v>442.5</v>
      </c>
      <c r="AB17" s="8">
        <v>88.5</v>
      </c>
      <c r="AC17" s="8">
        <v>531</v>
      </c>
    </row>
    <row r="18" spans="1:30" x14ac:dyDescent="0.35">
      <c r="A18" s="5"/>
      <c r="B18" s="7"/>
      <c r="C18" s="8"/>
      <c r="D18" s="8"/>
      <c r="E18" s="8"/>
      <c r="F18" s="8"/>
      <c r="G18" s="8"/>
      <c r="H18" s="8"/>
      <c r="I18" s="8"/>
      <c r="J18" s="8"/>
      <c r="L18" s="5">
        <v>45473</v>
      </c>
      <c r="M18" s="7" t="s">
        <v>42</v>
      </c>
      <c r="N18" s="7" t="s">
        <v>41</v>
      </c>
      <c r="O18" s="7">
        <v>13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>
        <v>145</v>
      </c>
      <c r="AB18" s="8">
        <v>29</v>
      </c>
      <c r="AC18" s="8">
        <v>174</v>
      </c>
    </row>
    <row r="19" spans="1:30" x14ac:dyDescent="0.35">
      <c r="A19" s="5"/>
      <c r="B19" s="7"/>
      <c r="C19" s="8"/>
      <c r="D19" s="8"/>
      <c r="E19" s="8"/>
      <c r="F19" s="8"/>
      <c r="G19" s="8"/>
      <c r="H19" s="8"/>
      <c r="I19" s="8"/>
      <c r="J19" s="8"/>
      <c r="L19" s="5">
        <v>45473</v>
      </c>
      <c r="M19" s="38" t="s">
        <v>45</v>
      </c>
      <c r="N19" s="17">
        <v>100177</v>
      </c>
      <c r="O19" s="7">
        <v>14</v>
      </c>
      <c r="P19" s="8"/>
      <c r="Q19" s="8"/>
      <c r="R19" s="8">
        <v>788.14</v>
      </c>
      <c r="S19" s="8"/>
      <c r="T19" s="8"/>
      <c r="U19" s="8"/>
      <c r="V19" s="8">
        <v>224.24</v>
      </c>
      <c r="W19" s="8"/>
      <c r="X19" s="8"/>
      <c r="Y19" s="8"/>
      <c r="Z19" s="8"/>
      <c r="AA19" s="8"/>
      <c r="AB19" s="20"/>
      <c r="AC19" s="18">
        <v>1012.38</v>
      </c>
    </row>
    <row r="20" spans="1:30" x14ac:dyDescent="0.35">
      <c r="A20" s="16"/>
      <c r="B20" s="17"/>
      <c r="C20" s="27"/>
      <c r="D20" s="28"/>
      <c r="E20" s="27"/>
      <c r="F20" s="27"/>
      <c r="G20" s="27"/>
      <c r="H20" s="27"/>
      <c r="I20" s="27"/>
      <c r="J20" s="27"/>
      <c r="L20" s="39">
        <v>45473</v>
      </c>
      <c r="M20" s="12" t="s">
        <v>46</v>
      </c>
      <c r="N20" s="12">
        <v>100178</v>
      </c>
      <c r="O20" s="7">
        <v>14</v>
      </c>
      <c r="P20" s="13"/>
      <c r="Q20" s="13"/>
      <c r="R20" s="13">
        <v>197</v>
      </c>
      <c r="S20" s="13"/>
      <c r="T20" s="13"/>
      <c r="U20" s="13"/>
      <c r="V20" s="13"/>
      <c r="W20" s="13"/>
      <c r="X20" s="13"/>
      <c r="Y20" s="13"/>
      <c r="Z20" s="13"/>
      <c r="AA20" s="8"/>
      <c r="AB20" s="8"/>
      <c r="AC20" s="8">
        <v>197</v>
      </c>
    </row>
    <row r="21" spans="1:30" x14ac:dyDescent="0.35">
      <c r="A21" s="5"/>
      <c r="B21" s="7"/>
      <c r="C21" s="8"/>
      <c r="D21" s="8"/>
      <c r="E21" s="8"/>
      <c r="F21" s="8"/>
      <c r="G21" s="8"/>
      <c r="H21" s="8"/>
      <c r="I21" s="8"/>
      <c r="J21" s="8"/>
      <c r="L21" s="5">
        <v>45470</v>
      </c>
      <c r="M21" s="7" t="s">
        <v>47</v>
      </c>
      <c r="N21" s="7">
        <v>100175</v>
      </c>
      <c r="O21" s="7">
        <v>15</v>
      </c>
      <c r="P21" s="8"/>
      <c r="Q21" s="8"/>
      <c r="R21" s="8"/>
      <c r="S21" s="8"/>
      <c r="T21" s="8"/>
      <c r="U21" s="8">
        <v>40</v>
      </c>
      <c r="V21" s="8"/>
      <c r="W21" s="8"/>
      <c r="X21" s="8"/>
      <c r="Y21" s="8"/>
      <c r="Z21" s="8"/>
      <c r="AA21" s="8"/>
      <c r="AB21" s="8"/>
      <c r="AC21" s="8">
        <v>40</v>
      </c>
    </row>
    <row r="22" spans="1:30" x14ac:dyDescent="0.35">
      <c r="A22" s="5"/>
      <c r="B22" s="7"/>
      <c r="C22" s="8"/>
      <c r="D22" s="8"/>
      <c r="E22" s="8"/>
      <c r="F22" s="8"/>
      <c r="G22" s="8"/>
      <c r="H22" s="8"/>
      <c r="I22" s="8"/>
      <c r="J22" s="8"/>
      <c r="K22" s="7"/>
      <c r="L22" s="5">
        <v>45470</v>
      </c>
      <c r="M22" s="7" t="s">
        <v>48</v>
      </c>
      <c r="N22" s="7">
        <v>100176</v>
      </c>
      <c r="O22" s="7">
        <v>16</v>
      </c>
      <c r="P22" s="8"/>
      <c r="Q22" s="8"/>
      <c r="R22" s="8"/>
      <c r="S22" s="8"/>
      <c r="T22" s="8"/>
      <c r="U22" s="8"/>
      <c r="V22" s="8"/>
      <c r="W22" s="8"/>
      <c r="X22" s="8"/>
      <c r="Y22" s="8">
        <v>90</v>
      </c>
      <c r="Z22" s="7"/>
      <c r="AA22" s="8"/>
      <c r="AB22" s="8"/>
      <c r="AC22" s="8">
        <v>90</v>
      </c>
    </row>
    <row r="23" spans="1:30" x14ac:dyDescent="0.35">
      <c r="A23" s="5"/>
      <c r="B23" s="7"/>
      <c r="C23" s="8"/>
      <c r="D23" s="8"/>
      <c r="E23" s="8"/>
      <c r="F23" s="8"/>
      <c r="G23" s="8"/>
      <c r="H23" s="8"/>
      <c r="I23" s="8"/>
      <c r="J23" s="8"/>
      <c r="K23" s="7"/>
      <c r="L23" s="5">
        <v>45473</v>
      </c>
      <c r="M23" s="7" t="s">
        <v>44</v>
      </c>
      <c r="N23" s="7" t="s">
        <v>41</v>
      </c>
      <c r="O23" s="7">
        <v>11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7"/>
      <c r="AA23" s="8">
        <v>10</v>
      </c>
      <c r="AB23" s="8">
        <v>2</v>
      </c>
      <c r="AC23" s="8">
        <v>12</v>
      </c>
    </row>
    <row r="24" spans="1:30" x14ac:dyDescent="0.35">
      <c r="A24" s="5"/>
      <c r="B24" s="7"/>
      <c r="C24" s="8"/>
      <c r="D24" s="8"/>
      <c r="E24" s="8"/>
      <c r="F24" s="8"/>
      <c r="G24" s="8"/>
      <c r="H24" s="8"/>
      <c r="I24" s="8"/>
      <c r="J24" s="8"/>
      <c r="K24" s="7"/>
      <c r="L24" s="5">
        <v>45481</v>
      </c>
      <c r="M24" s="7" t="s">
        <v>50</v>
      </c>
      <c r="N24" s="7">
        <v>100180</v>
      </c>
      <c r="O24" s="7">
        <v>17</v>
      </c>
      <c r="P24" s="8"/>
      <c r="Q24" s="8"/>
      <c r="R24" s="8"/>
      <c r="S24" s="8"/>
      <c r="T24" s="8"/>
      <c r="U24" s="8"/>
      <c r="V24" s="8"/>
      <c r="W24" s="8"/>
      <c r="X24" s="8">
        <v>31.5</v>
      </c>
      <c r="Y24" s="8"/>
      <c r="Z24" s="7"/>
      <c r="AA24" s="8"/>
      <c r="AB24" s="8">
        <v>6.3</v>
      </c>
      <c r="AC24" s="8">
        <v>37.799999999999997</v>
      </c>
      <c r="AD24" s="20"/>
    </row>
    <row r="25" spans="1:30" x14ac:dyDescent="0.35">
      <c r="A25" s="5"/>
      <c r="B25" s="7"/>
      <c r="C25" s="8"/>
      <c r="D25" s="8"/>
      <c r="E25" s="7"/>
      <c r="F25" s="8"/>
      <c r="G25" s="8"/>
      <c r="H25" s="8"/>
      <c r="I25" s="8"/>
      <c r="J25" s="8"/>
      <c r="K25" s="7"/>
      <c r="L25" s="5">
        <v>45481</v>
      </c>
      <c r="M25" s="7" t="s">
        <v>49</v>
      </c>
      <c r="N25" s="7">
        <v>100181</v>
      </c>
      <c r="O25" s="7"/>
      <c r="P25" s="8"/>
      <c r="Q25" s="8"/>
      <c r="R25" s="8"/>
      <c r="S25" s="8"/>
      <c r="T25" s="8"/>
      <c r="U25" s="8"/>
      <c r="V25" s="8"/>
      <c r="W25" s="8">
        <v>40</v>
      </c>
      <c r="X25" s="8"/>
      <c r="Y25" s="8"/>
      <c r="Z25" s="7"/>
      <c r="AA25" s="8"/>
      <c r="AB25" s="8"/>
      <c r="AC25" s="8">
        <v>40</v>
      </c>
    </row>
    <row r="26" spans="1:30" x14ac:dyDescent="0.35">
      <c r="A26" s="5"/>
      <c r="B26" s="7"/>
      <c r="C26" s="8"/>
      <c r="D26" s="8"/>
      <c r="E26" s="8"/>
      <c r="F26" s="8"/>
      <c r="G26" s="8"/>
      <c r="H26" s="8"/>
      <c r="I26" s="8"/>
      <c r="J26" s="8"/>
      <c r="K26" s="7"/>
      <c r="L26" s="39">
        <v>45481</v>
      </c>
      <c r="M26" s="12" t="s">
        <v>51</v>
      </c>
      <c r="N26" s="12">
        <v>100182</v>
      </c>
      <c r="O26" s="17">
        <v>18</v>
      </c>
      <c r="P26" s="13"/>
      <c r="Q26" s="13"/>
      <c r="R26" s="13"/>
      <c r="S26" s="13"/>
      <c r="T26" s="13"/>
      <c r="U26" s="13"/>
      <c r="V26" s="13"/>
      <c r="W26" s="13"/>
      <c r="X26" s="13"/>
      <c r="Y26" s="13">
        <v>70</v>
      </c>
      <c r="Z26" s="7"/>
      <c r="AA26" s="13"/>
      <c r="AB26" s="13"/>
      <c r="AC26" s="13">
        <v>70</v>
      </c>
    </row>
    <row r="27" spans="1:30" x14ac:dyDescent="0.35">
      <c r="A27" s="5"/>
      <c r="B27" s="7"/>
      <c r="C27" s="8"/>
      <c r="D27" s="8"/>
      <c r="E27" s="8"/>
      <c r="F27" s="8"/>
      <c r="G27" s="8"/>
      <c r="H27" s="8"/>
      <c r="I27" s="8"/>
      <c r="J27" s="8"/>
      <c r="K27" s="7"/>
      <c r="L27" s="5">
        <v>45489</v>
      </c>
      <c r="M27" s="7" t="s">
        <v>52</v>
      </c>
      <c r="N27" s="7">
        <v>100183</v>
      </c>
      <c r="O27" s="7">
        <v>19</v>
      </c>
      <c r="P27" s="7"/>
      <c r="Q27" s="7"/>
      <c r="R27" s="7"/>
      <c r="S27" s="7"/>
      <c r="T27" s="7"/>
      <c r="U27" s="7">
        <v>45.75</v>
      </c>
      <c r="V27" s="7"/>
      <c r="W27" s="7"/>
      <c r="X27" s="7"/>
      <c r="Y27" s="7"/>
      <c r="Z27" s="7"/>
      <c r="AA27" s="7"/>
      <c r="AB27" s="7"/>
      <c r="AC27" s="7">
        <v>45.75</v>
      </c>
    </row>
    <row r="28" spans="1:30" x14ac:dyDescent="0.35">
      <c r="A28" s="5"/>
      <c r="B28" s="6"/>
      <c r="C28" s="8"/>
      <c r="D28" s="8"/>
      <c r="E28" s="7"/>
      <c r="F28" s="8"/>
      <c r="G28" s="8"/>
      <c r="H28" s="8"/>
      <c r="I28" s="7"/>
      <c r="J28" s="8"/>
      <c r="K28" s="7"/>
      <c r="L28" s="5">
        <v>45489</v>
      </c>
      <c r="M28" s="7" t="s">
        <v>53</v>
      </c>
      <c r="N28" s="7">
        <v>100184</v>
      </c>
      <c r="O28" s="7">
        <v>20</v>
      </c>
      <c r="P28" s="8"/>
      <c r="Q28" s="8"/>
      <c r="R28" s="8"/>
      <c r="S28" s="8"/>
      <c r="T28" s="8"/>
      <c r="U28" s="8"/>
      <c r="V28" s="8">
        <v>36.76</v>
      </c>
      <c r="W28" s="8"/>
      <c r="X28" s="8"/>
      <c r="Y28" s="13"/>
      <c r="Z28" s="7"/>
      <c r="AA28" s="13"/>
      <c r="AB28" s="8"/>
      <c r="AC28" s="8">
        <v>36.76</v>
      </c>
    </row>
    <row r="29" spans="1:30" x14ac:dyDescent="0.35">
      <c r="A29" s="9"/>
      <c r="B29" s="7"/>
      <c r="C29" s="8"/>
      <c r="D29" s="8"/>
      <c r="E29" s="7"/>
      <c r="F29" s="7"/>
      <c r="G29" s="8"/>
      <c r="H29" s="8"/>
      <c r="I29" s="7"/>
      <c r="J29" s="8"/>
      <c r="K29" s="7"/>
      <c r="L29" s="5">
        <v>45489</v>
      </c>
      <c r="M29" s="7" t="s">
        <v>62</v>
      </c>
      <c r="N29" s="7">
        <v>100185</v>
      </c>
      <c r="O29" s="7">
        <v>21</v>
      </c>
      <c r="P29" s="8"/>
      <c r="Q29" s="8"/>
      <c r="R29" s="8"/>
      <c r="S29" s="8"/>
      <c r="T29" s="8">
        <v>25</v>
      </c>
      <c r="U29" s="8"/>
      <c r="V29" s="8"/>
      <c r="W29" s="8"/>
      <c r="X29" s="8"/>
      <c r="Y29" s="8"/>
      <c r="Z29" s="7"/>
      <c r="AA29" s="8"/>
      <c r="AB29" s="8"/>
      <c r="AC29" s="8">
        <v>25</v>
      </c>
    </row>
    <row r="30" spans="1:3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>
        <v>45499</v>
      </c>
      <c r="M30" s="7" t="s">
        <v>55</v>
      </c>
      <c r="N30" s="7">
        <v>100188</v>
      </c>
      <c r="O30" s="7">
        <v>22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7"/>
      <c r="AA30" s="8">
        <v>454.5</v>
      </c>
      <c r="AB30" s="8">
        <v>90.9</v>
      </c>
      <c r="AC30" s="8">
        <v>545.4</v>
      </c>
    </row>
    <row r="31" spans="1:3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">
        <v>45511</v>
      </c>
      <c r="M31" s="7" t="s">
        <v>56</v>
      </c>
      <c r="N31" s="7">
        <v>100189</v>
      </c>
      <c r="O31" s="7">
        <v>23</v>
      </c>
      <c r="P31" s="8"/>
      <c r="Q31" s="8"/>
      <c r="R31" s="8"/>
      <c r="S31" s="8"/>
      <c r="T31" s="8"/>
      <c r="U31" s="8"/>
      <c r="V31" s="8"/>
      <c r="W31" s="8"/>
      <c r="X31" s="8"/>
      <c r="Y31" s="8">
        <v>70</v>
      </c>
      <c r="Z31" s="7"/>
      <c r="AA31" s="8"/>
      <c r="AB31" s="8"/>
      <c r="AC31" s="8">
        <v>70</v>
      </c>
    </row>
    <row r="32" spans="1:3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5">
        <v>45524</v>
      </c>
      <c r="M32" s="7" t="s">
        <v>59</v>
      </c>
      <c r="N32" s="7" t="s">
        <v>41</v>
      </c>
      <c r="O32" s="7">
        <v>24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7"/>
      <c r="AA32" s="8">
        <v>500</v>
      </c>
      <c r="AB32" s="8"/>
      <c r="AC32" s="8">
        <v>500</v>
      </c>
      <c r="AD32" s="20"/>
    </row>
    <row r="33" spans="1:29" x14ac:dyDescent="0.35">
      <c r="A33" s="8">
        <f>SUM(C33:I33)</f>
        <v>11501.87</v>
      </c>
      <c r="B33" s="7"/>
      <c r="C33" s="8">
        <f t="shared" ref="C33:I33" si="0">SUM(C7:C29)</f>
        <v>8900</v>
      </c>
      <c r="D33" s="8">
        <f t="shared" si="0"/>
        <v>100</v>
      </c>
      <c r="E33" s="8">
        <f t="shared" si="0"/>
        <v>173.95000000000002</v>
      </c>
      <c r="F33" s="8">
        <f t="shared" si="0"/>
        <v>2159.17</v>
      </c>
      <c r="G33" s="8">
        <f t="shared" si="0"/>
        <v>168.75</v>
      </c>
      <c r="H33" s="8">
        <f t="shared" si="0"/>
        <v>0</v>
      </c>
      <c r="I33" s="8">
        <f t="shared" si="0"/>
        <v>0</v>
      </c>
      <c r="J33" s="8">
        <f>SUM(J7:J29)</f>
        <v>11501.87</v>
      </c>
      <c r="K33" s="7"/>
      <c r="L33" s="5">
        <v>45537</v>
      </c>
      <c r="M33" s="7" t="s">
        <v>60</v>
      </c>
      <c r="N33" s="7" t="s">
        <v>41</v>
      </c>
      <c r="O33" s="7">
        <v>25</v>
      </c>
      <c r="P33" s="8"/>
      <c r="Q33" s="8"/>
      <c r="R33" s="8"/>
      <c r="S33" s="8"/>
      <c r="T33" s="8"/>
      <c r="U33" s="8"/>
      <c r="V33" s="8"/>
      <c r="W33" s="8"/>
      <c r="X33" s="8"/>
      <c r="Y33" s="8">
        <v>60</v>
      </c>
      <c r="Z33" s="7"/>
      <c r="AA33" s="8"/>
      <c r="AB33" s="13"/>
      <c r="AC33" s="8">
        <v>60</v>
      </c>
    </row>
    <row r="34" spans="1:29" x14ac:dyDescent="0.35">
      <c r="A34" s="7"/>
      <c r="B34" s="7"/>
      <c r="C34" s="7"/>
      <c r="D34" s="7"/>
      <c r="E34" s="7"/>
      <c r="F34" s="7"/>
      <c r="G34" s="7"/>
      <c r="H34" s="7"/>
      <c r="I34" s="7"/>
      <c r="J34" s="8"/>
      <c r="K34" s="7"/>
      <c r="L34" s="9">
        <v>45537</v>
      </c>
      <c r="M34" s="7" t="s">
        <v>60</v>
      </c>
      <c r="N34" s="7" t="s">
        <v>41</v>
      </c>
      <c r="O34" s="7">
        <v>26</v>
      </c>
      <c r="P34" s="8"/>
      <c r="Q34" s="8"/>
      <c r="R34" s="8"/>
      <c r="S34" s="8"/>
      <c r="T34" s="8"/>
      <c r="U34" s="8"/>
      <c r="V34" s="8"/>
      <c r="W34" s="8"/>
      <c r="X34" s="8"/>
      <c r="Y34" s="13">
        <v>30</v>
      </c>
      <c r="AA34" s="13"/>
      <c r="AB34" s="8"/>
      <c r="AC34" s="31">
        <v>30</v>
      </c>
    </row>
    <row r="35" spans="1:29" x14ac:dyDescent="0.35">
      <c r="A35" s="7"/>
      <c r="B35" s="7"/>
      <c r="C35" s="7"/>
      <c r="D35" s="7"/>
      <c r="E35" s="7"/>
      <c r="F35" s="7"/>
      <c r="G35" s="7"/>
      <c r="H35" s="7"/>
      <c r="I35" s="11" t="s">
        <v>24</v>
      </c>
      <c r="J35" s="8">
        <f>SUM(J6+J33)</f>
        <v>31349.08</v>
      </c>
      <c r="K35" s="7"/>
      <c r="L35" s="5">
        <v>45537</v>
      </c>
      <c r="M35" s="21" t="s">
        <v>61</v>
      </c>
      <c r="N35" s="7" t="s">
        <v>41</v>
      </c>
      <c r="O35" s="7">
        <v>27</v>
      </c>
      <c r="P35" s="8"/>
      <c r="Q35" s="20">
        <v>176.3</v>
      </c>
      <c r="R35" s="8"/>
      <c r="S35" s="8"/>
      <c r="T35" s="8"/>
      <c r="U35" s="8"/>
      <c r="V35" s="8"/>
      <c r="W35" s="8"/>
      <c r="X35" s="30"/>
      <c r="Y35" s="30"/>
      <c r="Z35" s="30"/>
      <c r="AA35" s="8"/>
      <c r="AB35" s="27">
        <v>35.26</v>
      </c>
      <c r="AC35" s="8">
        <v>211.56</v>
      </c>
    </row>
    <row r="36" spans="1:29" x14ac:dyDescent="0.35">
      <c r="A36" s="21"/>
      <c r="B36" s="21"/>
      <c r="C36" s="23"/>
      <c r="D36" s="23"/>
      <c r="E36" s="7"/>
      <c r="F36" s="7"/>
      <c r="G36" s="7"/>
      <c r="H36" s="7"/>
      <c r="I36" s="7"/>
      <c r="J36" s="7"/>
      <c r="K36" s="7"/>
      <c r="L36" s="5">
        <v>45552</v>
      </c>
      <c r="M36" s="7" t="s">
        <v>64</v>
      </c>
      <c r="N36" s="7">
        <v>100190</v>
      </c>
      <c r="O36" s="7">
        <v>28</v>
      </c>
      <c r="P36" s="8"/>
      <c r="Q36" s="8">
        <v>96.56</v>
      </c>
      <c r="R36" s="8"/>
      <c r="S36" s="8"/>
      <c r="T36" s="8"/>
      <c r="U36" s="8"/>
      <c r="V36" s="8"/>
      <c r="W36" s="8"/>
      <c r="X36" s="8"/>
      <c r="Y36" s="28"/>
      <c r="Z36" s="28"/>
      <c r="AA36" s="28"/>
      <c r="AB36" s="8">
        <v>19.309999999999999</v>
      </c>
      <c r="AC36" s="8">
        <v>115.87</v>
      </c>
    </row>
    <row r="37" spans="1:29" x14ac:dyDescent="0.35">
      <c r="A37" s="6"/>
      <c r="B37" s="7" t="s">
        <v>14</v>
      </c>
      <c r="C37" s="19">
        <f>SUM(J33-C33)</f>
        <v>2601.8700000000008</v>
      </c>
      <c r="D37" s="19"/>
      <c r="E37" s="7"/>
      <c r="F37" s="7"/>
      <c r="G37" s="7"/>
      <c r="H37" s="7"/>
      <c r="I37" s="7"/>
      <c r="J37" s="7"/>
      <c r="K37" s="7"/>
      <c r="L37" s="5">
        <v>45552</v>
      </c>
      <c r="M37" s="7" t="s">
        <v>63</v>
      </c>
      <c r="N37" s="7">
        <v>100191</v>
      </c>
      <c r="O37" s="7">
        <v>29</v>
      </c>
      <c r="P37" s="8"/>
      <c r="Q37" s="8">
        <v>290</v>
      </c>
      <c r="R37" s="8"/>
      <c r="S37" s="8"/>
      <c r="T37" s="8"/>
      <c r="U37" s="8"/>
      <c r="V37" s="8"/>
      <c r="W37" s="8"/>
      <c r="X37" s="8"/>
      <c r="Y37" s="8"/>
      <c r="Z37" s="8"/>
      <c r="AA37" s="8"/>
      <c r="AB37" s="8">
        <v>58</v>
      </c>
      <c r="AC37" s="8">
        <v>348</v>
      </c>
    </row>
    <row r="38" spans="1:29" x14ac:dyDescent="0.35">
      <c r="A38" s="7"/>
      <c r="B38" s="7" t="s">
        <v>15</v>
      </c>
      <c r="C38" s="19">
        <f>SUM(N59-R59)</f>
        <v>15846.579999999998</v>
      </c>
      <c r="D38" s="19"/>
      <c r="E38" s="7"/>
      <c r="F38" s="7"/>
      <c r="G38" s="7"/>
      <c r="H38" s="7"/>
      <c r="I38" s="7"/>
      <c r="J38" s="7"/>
      <c r="K38" s="7"/>
      <c r="L38" s="5">
        <v>45561</v>
      </c>
      <c r="M38" s="7" t="s">
        <v>60</v>
      </c>
      <c r="N38" s="7">
        <v>100192</v>
      </c>
      <c r="O38" s="7">
        <v>30</v>
      </c>
      <c r="P38" s="8"/>
      <c r="Q38" s="8"/>
      <c r="R38" s="8"/>
      <c r="S38" s="8"/>
      <c r="T38" s="8"/>
      <c r="U38" s="8"/>
      <c r="V38" s="8"/>
      <c r="W38" s="8"/>
      <c r="X38" s="8"/>
      <c r="Y38" s="8">
        <v>30</v>
      </c>
      <c r="Z38" s="7"/>
      <c r="AA38" s="8"/>
      <c r="AB38" s="8"/>
      <c r="AC38" s="8">
        <v>30</v>
      </c>
    </row>
    <row r="39" spans="1:29" x14ac:dyDescent="0.35">
      <c r="A39" s="7"/>
      <c r="B39" s="7"/>
      <c r="C39" s="19"/>
      <c r="D39" s="19"/>
      <c r="E39" s="7"/>
      <c r="F39" s="7"/>
      <c r="G39" s="7"/>
      <c r="H39" s="7"/>
      <c r="I39" s="7"/>
      <c r="J39" s="7"/>
      <c r="K39" s="7"/>
      <c r="L39" s="5">
        <v>45565</v>
      </c>
      <c r="M39" s="7" t="s">
        <v>67</v>
      </c>
      <c r="N39" s="7">
        <v>100193</v>
      </c>
      <c r="O39" s="7">
        <v>31</v>
      </c>
      <c r="P39" s="8"/>
      <c r="Q39" s="8"/>
      <c r="R39" s="8"/>
      <c r="S39" s="8"/>
      <c r="T39" s="8">
        <v>75</v>
      </c>
      <c r="U39" s="8"/>
      <c r="V39" s="8"/>
      <c r="W39" s="8"/>
      <c r="X39" s="8"/>
      <c r="Y39" s="8"/>
      <c r="Z39" s="7"/>
      <c r="AA39" s="8"/>
      <c r="AB39" s="8"/>
      <c r="AC39" s="8">
        <v>75</v>
      </c>
    </row>
    <row r="40" spans="1:29" x14ac:dyDescent="0.35">
      <c r="A40" s="11"/>
      <c r="B40" t="s">
        <v>19</v>
      </c>
      <c r="C40" s="19">
        <f>SUM(J6+J33-N59)</f>
        <v>12399.660000000003</v>
      </c>
      <c r="D40" s="22"/>
      <c r="E40" s="7"/>
      <c r="F40" s="7"/>
      <c r="G40" s="7"/>
      <c r="H40" s="7"/>
      <c r="I40" s="7"/>
      <c r="J40" s="7"/>
      <c r="K40" s="7"/>
      <c r="L40" s="5">
        <v>45565</v>
      </c>
      <c r="M40" s="7" t="s">
        <v>45</v>
      </c>
      <c r="N40" s="7">
        <v>100194</v>
      </c>
      <c r="O40" s="7">
        <v>32</v>
      </c>
      <c r="P40" s="8"/>
      <c r="Q40" s="8"/>
      <c r="R40" s="8">
        <v>788.14</v>
      </c>
      <c r="S40" s="8">
        <v>17.5</v>
      </c>
      <c r="T40" s="8"/>
      <c r="U40" s="8"/>
      <c r="V40" s="8">
        <v>99.79</v>
      </c>
      <c r="W40" s="8"/>
      <c r="X40" s="8"/>
      <c r="Y40" s="8"/>
      <c r="Z40" s="7"/>
      <c r="AA40" s="8"/>
      <c r="AB40" s="8"/>
      <c r="AC40" s="8">
        <v>905.43</v>
      </c>
    </row>
    <row r="41" spans="1:29" x14ac:dyDescent="0.35">
      <c r="A41" s="7"/>
      <c r="B41" s="7"/>
      <c r="D41" s="19"/>
      <c r="E41" s="7"/>
      <c r="F41" s="7"/>
      <c r="G41" s="7"/>
      <c r="H41" s="7"/>
      <c r="I41" s="7"/>
      <c r="J41" s="7"/>
      <c r="K41" s="7"/>
      <c r="L41" s="5">
        <v>45565</v>
      </c>
      <c r="M41" s="7" t="s">
        <v>68</v>
      </c>
      <c r="N41" s="7">
        <v>100195</v>
      </c>
      <c r="O41" s="7">
        <v>32</v>
      </c>
      <c r="P41" s="8"/>
      <c r="Q41" s="8"/>
      <c r="R41" s="8">
        <v>197</v>
      </c>
      <c r="S41" s="8"/>
      <c r="T41" s="8"/>
      <c r="U41" s="8"/>
      <c r="V41" s="8"/>
      <c r="W41" s="8"/>
      <c r="X41" s="8"/>
      <c r="Y41" s="8"/>
      <c r="Z41" s="7"/>
      <c r="AA41" s="8"/>
      <c r="AB41" s="8"/>
      <c r="AC41" s="8">
        <v>197</v>
      </c>
    </row>
    <row r="42" spans="1:29" x14ac:dyDescent="0.35">
      <c r="A42" s="7"/>
      <c r="B42" s="7"/>
      <c r="C42" s="8"/>
      <c r="D42" s="8"/>
      <c r="E42" s="7"/>
      <c r="F42" s="7"/>
      <c r="G42" s="7"/>
      <c r="H42" s="7"/>
      <c r="I42" s="7"/>
      <c r="J42" s="7"/>
      <c r="K42" s="7"/>
      <c r="L42" s="5">
        <v>45587</v>
      </c>
      <c r="M42" s="7" t="s">
        <v>69</v>
      </c>
      <c r="N42" s="7" t="s">
        <v>41</v>
      </c>
      <c r="O42" s="7">
        <v>33</v>
      </c>
      <c r="P42" s="8"/>
      <c r="Q42" s="8"/>
      <c r="R42" s="8"/>
      <c r="S42" s="8"/>
      <c r="T42" s="8"/>
      <c r="U42" s="8"/>
      <c r="V42" s="8"/>
      <c r="W42" s="8"/>
      <c r="X42" s="8"/>
      <c r="Y42" s="8">
        <v>42</v>
      </c>
      <c r="Z42" s="7"/>
      <c r="AA42" s="8"/>
      <c r="AB42" s="8"/>
      <c r="AC42" s="8">
        <v>42</v>
      </c>
    </row>
    <row r="43" spans="1:29" x14ac:dyDescent="0.35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5">
        <v>45587</v>
      </c>
      <c r="M43" s="7" t="s">
        <v>70</v>
      </c>
      <c r="N43" s="7" t="s">
        <v>41</v>
      </c>
      <c r="O43" s="7">
        <v>34</v>
      </c>
      <c r="P43" s="8"/>
      <c r="Q43" s="8"/>
      <c r="R43" s="8"/>
      <c r="S43" s="8"/>
      <c r="T43" s="8"/>
      <c r="U43" s="8"/>
      <c r="V43" s="8"/>
      <c r="W43" s="8"/>
      <c r="X43" s="8"/>
      <c r="Y43" s="8">
        <v>60</v>
      </c>
      <c r="Z43" s="7"/>
      <c r="AA43" s="8"/>
      <c r="AB43" s="8"/>
      <c r="AC43" s="8">
        <v>60</v>
      </c>
    </row>
    <row r="44" spans="1:29" x14ac:dyDescent="0.35">
      <c r="A44" s="7"/>
      <c r="B44" s="7"/>
      <c r="C44" s="8"/>
      <c r="D44" s="8"/>
      <c r="E44" s="7"/>
      <c r="F44" s="7"/>
      <c r="G44" s="7"/>
      <c r="H44" s="7"/>
      <c r="I44" s="7"/>
      <c r="J44" s="7"/>
      <c r="K44" s="7"/>
      <c r="L44" s="5">
        <v>45587</v>
      </c>
      <c r="M44" s="11" t="s">
        <v>71</v>
      </c>
      <c r="N44" s="7" t="s">
        <v>41</v>
      </c>
      <c r="O44" s="7" t="s">
        <v>72</v>
      </c>
      <c r="P44" s="8"/>
      <c r="Q44" s="8"/>
      <c r="R44" s="8"/>
      <c r="S44" s="8"/>
      <c r="T44" s="8"/>
      <c r="U44" s="8"/>
      <c r="V44" s="8"/>
      <c r="W44" s="8"/>
      <c r="X44" s="8">
        <v>32.5</v>
      </c>
      <c r="Y44" s="8"/>
      <c r="Z44" s="8"/>
      <c r="AA44" s="8"/>
      <c r="AB44" s="8">
        <v>6.5</v>
      </c>
      <c r="AC44" s="8">
        <v>39</v>
      </c>
    </row>
    <row r="45" spans="1:29" x14ac:dyDescent="0.35">
      <c r="A45" s="7"/>
      <c r="C45" s="27"/>
      <c r="D45" s="8"/>
      <c r="E45" s="7"/>
      <c r="F45" s="7"/>
      <c r="G45" s="7"/>
      <c r="H45" s="7"/>
      <c r="I45" s="7"/>
      <c r="J45" s="7"/>
      <c r="K45" s="7"/>
      <c r="L45" s="5">
        <v>45587</v>
      </c>
      <c r="M45" s="7" t="s">
        <v>73</v>
      </c>
      <c r="N45" s="7" t="s">
        <v>41</v>
      </c>
      <c r="O45" s="7">
        <v>37</v>
      </c>
      <c r="P45" s="8">
        <v>464</v>
      </c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>
        <v>464</v>
      </c>
    </row>
    <row r="46" spans="1:29" x14ac:dyDescent="0.35">
      <c r="A46" s="7"/>
      <c r="C46" s="8"/>
      <c r="D46" s="8"/>
      <c r="E46" s="7"/>
      <c r="F46" s="7"/>
      <c r="G46" s="7"/>
      <c r="H46" s="7"/>
      <c r="I46" s="7"/>
      <c r="J46" s="7"/>
      <c r="K46" s="7"/>
      <c r="L46" s="5">
        <v>45594</v>
      </c>
      <c r="M46" s="7" t="s">
        <v>75</v>
      </c>
      <c r="N46" s="7">
        <v>100196</v>
      </c>
      <c r="O46" s="7">
        <v>38</v>
      </c>
      <c r="P46" s="8"/>
      <c r="Q46" s="8"/>
      <c r="R46" s="8"/>
      <c r="S46" s="8"/>
      <c r="T46" s="8">
        <v>300</v>
      </c>
      <c r="U46" s="8"/>
      <c r="V46" s="8"/>
      <c r="W46" s="8"/>
      <c r="X46" s="8"/>
      <c r="Y46" s="8"/>
      <c r="Z46" s="8"/>
      <c r="AA46" s="8"/>
      <c r="AB46" s="8"/>
      <c r="AC46" s="8">
        <v>300</v>
      </c>
    </row>
    <row r="47" spans="1:29" x14ac:dyDescent="0.35">
      <c r="A47" s="7"/>
      <c r="C47" s="8"/>
      <c r="D47" s="8"/>
      <c r="E47" s="7"/>
      <c r="F47" s="7"/>
      <c r="G47" s="7"/>
      <c r="H47" s="7"/>
      <c r="I47" s="7"/>
      <c r="J47" s="7"/>
      <c r="K47" s="7"/>
      <c r="L47" s="5">
        <v>45594</v>
      </c>
      <c r="M47" s="7" t="s">
        <v>76</v>
      </c>
      <c r="N47" s="7">
        <v>100197</v>
      </c>
      <c r="O47" s="7">
        <v>39</v>
      </c>
      <c r="P47" s="8"/>
      <c r="Q47" s="8"/>
      <c r="R47" s="8"/>
      <c r="S47" s="8"/>
      <c r="T47" s="8"/>
      <c r="U47" s="8"/>
      <c r="V47" s="8"/>
      <c r="W47" s="8">
        <v>25</v>
      </c>
      <c r="X47" s="8"/>
      <c r="Y47" s="8"/>
      <c r="Z47" s="8"/>
      <c r="AA47" s="8"/>
      <c r="AB47" s="8"/>
      <c r="AC47" s="8">
        <v>25</v>
      </c>
    </row>
    <row r="48" spans="1:29" x14ac:dyDescent="0.35">
      <c r="A48" s="7"/>
      <c r="C48" s="8"/>
      <c r="D48" s="8"/>
      <c r="E48" s="7"/>
      <c r="F48" s="7"/>
      <c r="G48" s="7"/>
      <c r="H48" s="7"/>
      <c r="I48" s="7"/>
      <c r="J48" s="7"/>
      <c r="K48" s="7"/>
      <c r="L48" s="5">
        <v>45671</v>
      </c>
      <c r="M48" s="7" t="s">
        <v>45</v>
      </c>
      <c r="N48" s="7" t="s">
        <v>41</v>
      </c>
      <c r="O48" s="7">
        <v>40</v>
      </c>
      <c r="P48" s="8"/>
      <c r="Q48" s="8"/>
      <c r="R48" s="8">
        <v>906.16</v>
      </c>
      <c r="S48" s="8"/>
      <c r="T48" s="8"/>
      <c r="U48" s="8"/>
      <c r="V48" s="8">
        <v>98</v>
      </c>
      <c r="W48" s="8"/>
      <c r="X48" s="8"/>
      <c r="Y48" s="8"/>
      <c r="Z48" s="8"/>
      <c r="AA48" s="8"/>
      <c r="AB48" s="8"/>
      <c r="AC48" s="8">
        <v>1004.16</v>
      </c>
    </row>
    <row r="49" spans="1:29" x14ac:dyDescent="0.35">
      <c r="A49" s="7"/>
      <c r="C49" s="8"/>
      <c r="D49" s="8"/>
      <c r="E49" s="7"/>
      <c r="F49" s="7"/>
      <c r="G49" s="7"/>
      <c r="H49" s="7"/>
      <c r="I49" s="7"/>
      <c r="J49" s="7"/>
      <c r="K49" s="7"/>
      <c r="L49" s="5">
        <v>45671</v>
      </c>
      <c r="M49" s="7" t="s">
        <v>68</v>
      </c>
      <c r="N49" s="7" t="s">
        <v>41</v>
      </c>
      <c r="O49" s="7">
        <v>40</v>
      </c>
      <c r="P49" s="8"/>
      <c r="Q49" s="8"/>
      <c r="R49" s="8">
        <v>226.4</v>
      </c>
      <c r="S49" s="8"/>
      <c r="T49" s="8"/>
      <c r="U49" s="8"/>
      <c r="V49" s="8"/>
      <c r="W49" s="8"/>
      <c r="X49" s="8"/>
      <c r="Y49" s="8"/>
      <c r="Z49" s="8"/>
      <c r="AA49" s="8"/>
      <c r="AB49" s="8"/>
      <c r="AC49" s="8">
        <v>226.4</v>
      </c>
    </row>
    <row r="50" spans="1:29" x14ac:dyDescent="0.35">
      <c r="A50" s="7"/>
      <c r="C50" s="8"/>
      <c r="D50" s="8"/>
      <c r="E50" s="7"/>
      <c r="F50" s="7"/>
      <c r="G50" s="7"/>
      <c r="H50" s="7"/>
      <c r="I50" s="7"/>
      <c r="J50" s="7"/>
      <c r="K50" s="7"/>
      <c r="L50" s="5">
        <v>45678</v>
      </c>
      <c r="M50" s="7" t="s">
        <v>77</v>
      </c>
      <c r="N50" s="7">
        <v>100198</v>
      </c>
      <c r="O50" s="7">
        <v>41</v>
      </c>
      <c r="P50" s="8"/>
      <c r="Q50" s="8"/>
      <c r="R50" s="41"/>
      <c r="S50" s="8"/>
      <c r="T50" s="8">
        <v>20</v>
      </c>
      <c r="U50" s="8"/>
      <c r="V50" s="8"/>
      <c r="W50" s="8"/>
      <c r="X50" s="8"/>
      <c r="Y50" s="8"/>
      <c r="Z50" s="8"/>
      <c r="AA50" s="8"/>
      <c r="AB50" s="8"/>
      <c r="AC50" s="8">
        <v>20</v>
      </c>
    </row>
    <row r="51" spans="1:29" x14ac:dyDescent="0.35">
      <c r="A51" s="7"/>
      <c r="C51" s="8"/>
      <c r="D51" s="8"/>
      <c r="E51" s="7"/>
      <c r="F51" s="7"/>
      <c r="G51" s="7"/>
      <c r="H51" s="7"/>
      <c r="I51" s="7"/>
      <c r="J51" s="7"/>
      <c r="K51" s="7"/>
      <c r="L51" s="5">
        <v>45671</v>
      </c>
      <c r="M51" s="7" t="s">
        <v>63</v>
      </c>
      <c r="N51" s="7" t="s">
        <v>41</v>
      </c>
      <c r="O51" s="7">
        <v>42</v>
      </c>
      <c r="P51" s="8"/>
      <c r="Q51" s="8">
        <v>128</v>
      </c>
      <c r="R51" s="8"/>
      <c r="S51" s="8"/>
      <c r="T51" s="8"/>
      <c r="U51" s="8"/>
      <c r="V51" s="8"/>
      <c r="W51" s="8"/>
      <c r="X51" s="8"/>
      <c r="Y51" s="8"/>
      <c r="Z51" s="8"/>
      <c r="AA51" s="8"/>
      <c r="AB51" s="8">
        <v>25.6</v>
      </c>
      <c r="AC51" s="8">
        <v>153.6</v>
      </c>
    </row>
    <row r="52" spans="1:29" x14ac:dyDescent="0.35">
      <c r="A52" s="7"/>
      <c r="C52" s="8"/>
      <c r="D52" s="8"/>
      <c r="E52" s="7"/>
      <c r="F52" s="7"/>
      <c r="G52" s="7"/>
      <c r="H52" s="7"/>
      <c r="I52" s="7"/>
      <c r="J52" s="7"/>
      <c r="K52" s="7"/>
      <c r="L52" s="5">
        <v>45671</v>
      </c>
      <c r="M52" s="7" t="s">
        <v>78</v>
      </c>
      <c r="N52" s="7" t="s">
        <v>41</v>
      </c>
      <c r="O52" s="7">
        <v>43</v>
      </c>
      <c r="P52" s="8"/>
      <c r="Q52" s="8">
        <v>31.5</v>
      </c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>
        <v>31.5</v>
      </c>
    </row>
    <row r="53" spans="1:29" x14ac:dyDescent="0.35">
      <c r="A53" s="7"/>
      <c r="C53" s="8"/>
      <c r="D53" s="8"/>
      <c r="E53" s="7"/>
      <c r="F53" s="7"/>
      <c r="G53" s="7"/>
      <c r="H53" s="7"/>
      <c r="I53" s="7"/>
      <c r="J53" s="7"/>
      <c r="K53" s="7"/>
      <c r="L53" s="5">
        <v>45678</v>
      </c>
      <c r="M53" s="7" t="s">
        <v>84</v>
      </c>
      <c r="N53" s="7">
        <v>100199</v>
      </c>
      <c r="O53" s="7">
        <v>44</v>
      </c>
      <c r="P53" s="8"/>
      <c r="Q53" s="8"/>
      <c r="R53" s="8"/>
      <c r="S53" s="8"/>
      <c r="T53" s="8"/>
      <c r="U53" s="8"/>
      <c r="V53" s="8"/>
      <c r="W53" s="8"/>
      <c r="X53" s="8">
        <v>33.75</v>
      </c>
      <c r="Y53" s="8"/>
      <c r="Z53" s="8"/>
      <c r="AA53" s="8"/>
      <c r="AB53" s="8">
        <v>6.75</v>
      </c>
      <c r="AC53" s="8">
        <v>40.5</v>
      </c>
    </row>
    <row r="54" spans="1:29" x14ac:dyDescent="0.35">
      <c r="A54" s="7"/>
      <c r="C54" s="8"/>
      <c r="D54" s="8"/>
      <c r="E54" s="7"/>
      <c r="F54" s="7"/>
      <c r="G54" s="7"/>
      <c r="H54" s="7"/>
      <c r="I54" s="7"/>
      <c r="J54" s="7"/>
      <c r="K54" s="7"/>
      <c r="L54" s="5">
        <v>45692</v>
      </c>
      <c r="M54" s="7" t="s">
        <v>79</v>
      </c>
      <c r="N54" s="7">
        <v>100200</v>
      </c>
      <c r="O54" s="7">
        <v>45</v>
      </c>
      <c r="P54" s="8"/>
      <c r="Q54" s="8"/>
      <c r="R54" s="8"/>
      <c r="S54" s="8"/>
      <c r="T54" s="8"/>
      <c r="U54" s="8"/>
      <c r="V54" s="8"/>
      <c r="W54" s="8"/>
      <c r="X54" s="8"/>
      <c r="Y54" s="8"/>
      <c r="Z54" s="8">
        <v>265</v>
      </c>
      <c r="AA54" s="8"/>
      <c r="AB54" s="8">
        <v>53</v>
      </c>
      <c r="AC54" s="8">
        <v>318</v>
      </c>
    </row>
    <row r="55" spans="1:29" x14ac:dyDescent="0.35">
      <c r="A55" s="7"/>
      <c r="C55" s="8"/>
      <c r="D55" s="8"/>
      <c r="E55" s="7"/>
      <c r="F55" s="7"/>
      <c r="G55" s="7"/>
      <c r="H55" s="7"/>
      <c r="I55" s="7"/>
      <c r="J55" s="7"/>
      <c r="K55" s="7"/>
      <c r="L55" s="5">
        <v>45692</v>
      </c>
      <c r="M55" s="7" t="s">
        <v>80</v>
      </c>
      <c r="N55" s="7">
        <v>100201</v>
      </c>
      <c r="O55" s="7">
        <v>46</v>
      </c>
      <c r="P55" s="8"/>
      <c r="Q55" s="8">
        <v>210</v>
      </c>
      <c r="R55" s="8"/>
      <c r="S55" s="8"/>
      <c r="T55" s="8"/>
      <c r="U55" s="8"/>
      <c r="V55" s="8"/>
      <c r="W55" s="8"/>
      <c r="X55" s="8"/>
      <c r="Y55" s="8"/>
      <c r="Z55" s="8"/>
      <c r="AA55" s="8"/>
      <c r="AB55" s="8">
        <v>42</v>
      </c>
      <c r="AC55" s="8">
        <v>252</v>
      </c>
    </row>
    <row r="56" spans="1:29" x14ac:dyDescent="0.35">
      <c r="A56" s="7"/>
      <c r="C56" s="8"/>
      <c r="D56" s="8"/>
      <c r="E56" s="7"/>
      <c r="F56" s="7"/>
      <c r="G56" s="7"/>
      <c r="H56" s="7"/>
      <c r="I56" s="7"/>
      <c r="J56" s="7"/>
      <c r="K56" s="7"/>
      <c r="L56" s="5"/>
      <c r="M56" s="7"/>
      <c r="N56" s="7"/>
      <c r="O56" s="7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x14ac:dyDescent="0.35">
      <c r="A57" s="7"/>
      <c r="C57" s="8"/>
      <c r="D57" s="8"/>
      <c r="E57" s="7"/>
      <c r="F57" s="7"/>
      <c r="G57" s="7"/>
      <c r="H57" s="7"/>
      <c r="I57" s="7"/>
      <c r="J57" s="7"/>
      <c r="K57" s="7"/>
      <c r="L57" s="5"/>
      <c r="M57" s="7"/>
      <c r="N57" s="7"/>
      <c r="O57" s="7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x14ac:dyDescent="0.35">
      <c r="A58" s="7"/>
      <c r="C58" s="8"/>
      <c r="D58" s="8"/>
      <c r="E58" s="7"/>
      <c r="F58" s="7"/>
      <c r="G58" s="7"/>
      <c r="H58" s="7"/>
      <c r="I58" s="7"/>
      <c r="J58" s="7"/>
      <c r="K58" s="7"/>
      <c r="L58" s="5"/>
      <c r="M58" s="7"/>
      <c r="N58" s="7"/>
      <c r="O58" s="7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8">
        <f>SUM(P59:AB59)</f>
        <v>18949.419999999998</v>
      </c>
      <c r="O59" s="7"/>
      <c r="P59" s="8">
        <f t="shared" ref="P59:AC59" si="1">SUM(P6:P58)</f>
        <v>464</v>
      </c>
      <c r="Q59" s="8">
        <f t="shared" si="1"/>
        <v>932.36</v>
      </c>
      <c r="R59" s="8">
        <f t="shared" si="1"/>
        <v>3102.84</v>
      </c>
      <c r="S59" s="8">
        <f t="shared" si="1"/>
        <v>17.5</v>
      </c>
      <c r="T59" s="8">
        <f t="shared" si="1"/>
        <v>460</v>
      </c>
      <c r="U59" s="8">
        <f t="shared" si="1"/>
        <v>262.77999999999997</v>
      </c>
      <c r="V59" s="8">
        <f t="shared" si="1"/>
        <v>563.79</v>
      </c>
      <c r="W59" s="8">
        <f t="shared" si="1"/>
        <v>65</v>
      </c>
      <c r="X59" s="8">
        <f t="shared" si="1"/>
        <v>112.75</v>
      </c>
      <c r="Y59" s="8">
        <f t="shared" si="1"/>
        <v>542</v>
      </c>
      <c r="Z59" s="8">
        <f t="shared" si="1"/>
        <v>265</v>
      </c>
      <c r="AA59" s="8">
        <f t="shared" si="1"/>
        <v>10004.73</v>
      </c>
      <c r="AB59" s="8">
        <f t="shared" si="1"/>
        <v>2156.67</v>
      </c>
      <c r="AC59" s="8">
        <f t="shared" si="1"/>
        <v>18949.419999999998</v>
      </c>
    </row>
    <row r="60" spans="1:29" x14ac:dyDescent="0.35">
      <c r="Z60" s="20"/>
      <c r="AA60" s="37"/>
    </row>
    <row r="61" spans="1:29" x14ac:dyDescent="0.35">
      <c r="AA61" s="20"/>
    </row>
  </sheetData>
  <dataConsolidate link="1"/>
  <mergeCells count="2">
    <mergeCell ref="K1:Q1"/>
    <mergeCell ref="K2:Q2"/>
  </mergeCells>
  <pageMargins left="0.7" right="0.7" top="0.75" bottom="0.75" header="0.3" footer="0.3"/>
  <pageSetup paperSize="9" scale="44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2025-03-07T10:19:44Z</cp:lastPrinted>
  <dcterms:created xsi:type="dcterms:W3CDTF">2015-04-13T17:58:45Z</dcterms:created>
  <dcterms:modified xsi:type="dcterms:W3CDTF">2025-03-07T11:10:16Z</dcterms:modified>
</cp:coreProperties>
</file>